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WORK\中澳项目\262701\2027届研究生推免\"/>
    </mc:Choice>
  </mc:AlternateContent>
  <xr:revisionPtr revIDLastSave="0" documentId="13_ncr:1_{3612BC79-686A-484D-8FC3-67E7D121915F}" xr6:coauthVersionLast="47" xr6:coauthVersionMax="47" xr10:uidLastSave="{00000000-0000-0000-0000-000000000000}"/>
  <bookViews>
    <workbookView xWindow="-120" yWindow="-120" windowWidth="29040" windowHeight="15720" tabRatio="844" xr2:uid="{00000000-000D-0000-FFFF-FFFF00000000}"/>
  </bookViews>
  <sheets>
    <sheet name="商务英语（中外合作办学推免名单" sheetId="67" r:id="rId1"/>
    <sheet name="总分计算" sheetId="1" r:id="rId2"/>
    <sheet name="廖锦欣加分项" sheetId="46" r:id="rId3"/>
    <sheet name="陈沛璇加分项" sheetId="62" r:id="rId4"/>
    <sheet name="孔德政加分项" sheetId="54" r:id="rId5"/>
    <sheet name="黄宇圆加分项" sheetId="52" r:id="rId6"/>
    <sheet name="罗为之加分项" sheetId="48" r:id="rId7"/>
    <sheet name="刘恒熙加分项" sheetId="56" r:id="rId8"/>
    <sheet name="黄梓傲加分项" sheetId="58" r:id="rId9"/>
    <sheet name="李昕璇加分项" sheetId="50" r:id="rId10"/>
    <sheet name="吴依涵加分项" sheetId="66" r:id="rId11"/>
    <sheet name="陈艺丹加分项" sheetId="44" r:id="rId12"/>
  </sheets>
  <definedNames>
    <definedName name="_xlnm.Print_Titles" localSheetId="0">'商务英语（中外合作办学推免名单'!$2:$2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54" l="1"/>
  <c r="C4" i="66"/>
  <c r="C7" i="66"/>
  <c r="C15" i="66" s="1"/>
  <c r="C9" i="44"/>
  <c r="C40" i="52"/>
  <c r="C11" i="52"/>
  <c r="C8" i="50"/>
  <c r="C6" i="56"/>
  <c r="C5" i="56"/>
  <c r="C17" i="58"/>
  <c r="C17" i="54"/>
  <c r="C8" i="54"/>
  <c r="C6" i="48"/>
  <c r="C7" i="62"/>
  <c r="C5" i="62"/>
  <c r="C19" i="46"/>
</calcChain>
</file>

<file path=xl/sharedStrings.xml><?xml version="1.0" encoding="utf-8"?>
<sst xmlns="http://schemas.openxmlformats.org/spreadsheetml/2006/main" count="486" uniqueCount="210">
  <si>
    <t>排名</t>
  </si>
  <si>
    <t>学生姓名</t>
  </si>
  <si>
    <t>第一学年平均分</t>
  </si>
  <si>
    <t>第二学年平均分</t>
  </si>
  <si>
    <t>第三学年平均分</t>
  </si>
  <si>
    <t>学业成绩总分</t>
  </si>
  <si>
    <t>学业成绩折合分数
（90%）</t>
  </si>
  <si>
    <t>加分项目总分</t>
  </si>
  <si>
    <t>加分项目折合分数
（10%）</t>
  </si>
  <si>
    <t>综合成绩
（100%）</t>
  </si>
  <si>
    <t>廖锦欣</t>
  </si>
  <si>
    <t>陈沛璇</t>
  </si>
  <si>
    <t>罗为之</t>
  </si>
  <si>
    <t>孔德政</t>
  </si>
  <si>
    <t>黄梓傲</t>
  </si>
  <si>
    <t>黄宇圆</t>
  </si>
  <si>
    <t>李昕璇</t>
  </si>
  <si>
    <t>刘恒熙</t>
  </si>
  <si>
    <t>吴依涵</t>
  </si>
  <si>
    <t>陈艺丹</t>
  </si>
  <si>
    <t>说明：</t>
  </si>
  <si>
    <t>1. 综合成绩=学业成绩总分x90%+加分项目总分x10%
2. 学业成绩总分=第一学年专业基础课和专业核心课平均成绩×30%+第二学年专业基础课和专业核心课平均成绩×35%+第三学年专业基础课和专业核心课平均成绩×35%</t>
  </si>
  <si>
    <t>加分项</t>
  </si>
  <si>
    <t>等级</t>
  </si>
  <si>
    <t>分数</t>
  </si>
  <si>
    <t>颁奖单位</t>
  </si>
  <si>
    <t>竞赛类</t>
  </si>
  <si>
    <t>2025年全国高校商务英语阅读大赛</t>
  </si>
  <si>
    <t>省级</t>
  </si>
  <si>
    <t>二等奖</t>
  </si>
  <si>
    <t>第四届“BETT杯”全国大学生英语词汇大赛</t>
  </si>
  <si>
    <t>一等奖</t>
  </si>
  <si>
    <t>第四届“BETT杯”全国大学生英语阅读大赛</t>
  </si>
  <si>
    <t>其他</t>
  </si>
  <si>
    <t>三等奖</t>
  </si>
  <si>
    <t>合计</t>
  </si>
  <si>
    <t>限定分</t>
  </si>
  <si>
    <t>志愿者类</t>
  </si>
  <si>
    <t>2025重庆国际人才交流大会志愿活动</t>
  </si>
  <si>
    <t>重庆国际人才交流大会组委会办公室</t>
  </si>
  <si>
    <t>四川外国语大学第九届回母校寒宣志愿者服务活动</t>
  </si>
  <si>
    <t>院级</t>
  </si>
  <si>
    <t>四川外国语大学招生就业处</t>
  </si>
  <si>
    <t>四川外国语大学商务英语学院2024年教师教学创新大赛志愿活动</t>
  </si>
  <si>
    <t>四川外国语大学商务英语学院</t>
  </si>
  <si>
    <t>四川外国语大学商务英语学院商务英语专业（中外合作办学）澳洲纽卡斯尔大学研学志愿活动</t>
  </si>
  <si>
    <t>第八届语言测评与评价研讨会志愿活动</t>
  </si>
  <si>
    <t>四川外国语大学</t>
  </si>
  <si>
    <t>民心佳园英语兴趣角志愿活动</t>
  </si>
  <si>
    <t>民心佳园社区青少年之家</t>
  </si>
  <si>
    <t>第七届西洽会全球采购对接会志愿活动</t>
  </si>
  <si>
    <t>中国志愿服务网</t>
  </si>
  <si>
    <t>水利公益志愿服务工作</t>
  </si>
  <si>
    <t>重庆市水资源综合服务中心</t>
  </si>
  <si>
    <t>127小时</t>
  </si>
  <si>
    <t>总计</t>
  </si>
  <si>
    <t>备注</t>
  </si>
  <si>
    <t>论文类</t>
  </si>
  <si>
    <t>第九届全国高校大学生外语水平能力大赛（英语本科组）</t>
  </si>
  <si>
    <t>国家级</t>
  </si>
  <si>
    <t>第十四届全国大学生电子商务“创新、创意及创业”挑战赛重庆赛区省级选拔赛</t>
  </si>
  <si>
    <t xml:space="preserve"> 全国大学生电子商务“创新、创意及创业”挑战赛竞赛组织委员会</t>
  </si>
  <si>
    <t>2026年全国高校商务英语阅读大赛</t>
  </si>
  <si>
    <t>中国对外贸易经济合作企业协会国际商务与语言服务工作委员会</t>
  </si>
  <si>
    <t>第四届BETT杯全国大学生英语语法大赛</t>
  </si>
  <si>
    <t>中国城市商业网点建设管理联合会</t>
  </si>
  <si>
    <t>第三届中国故事大赛双语中国全国大学生英语词汇大赛</t>
  </si>
  <si>
    <t>中国寓言文学研究会教育教学专业委员会</t>
  </si>
  <si>
    <t>中外语言文化比较学会</t>
  </si>
  <si>
    <t>2025年全国高校商务外语词汇大赛-英语组</t>
  </si>
  <si>
    <t>第五届全国高校商务翻译（英语）能力挑战赛</t>
  </si>
  <si>
    <t>2025“外研社・国才杯”“理解当代中国” 英语综合能力公开赛</t>
  </si>
  <si>
    <t>第四届全国大学生英语戏剧节志愿服务</t>
  </si>
  <si>
    <t>全国大学生英语戏剧节组委会、上海大学外国语学院、广西大学外国语学院、武汉大学外国语学院、新疆大学外国语学院、汕头大学外国语学院、贵州大学外国语学院</t>
  </si>
  <si>
    <t>第八届语言测试与评价研讨会志愿服务</t>
  </si>
  <si>
    <t>校级</t>
  </si>
  <si>
    <t>中国英汉语比较研究会语言测试与评价专业委员会、四川外国语大学</t>
  </si>
  <si>
    <t>2025年商务英语学院迎新志愿活动</t>
  </si>
  <si>
    <t>2025年商务英语学院三下乡社会实践活动</t>
  </si>
  <si>
    <t>全国大学生电子商务“创新、创意及创业”挑战赛季赛组织委员会</t>
  </si>
  <si>
    <t>2023年重庆国际人才交流大会志愿服务</t>
  </si>
  <si>
    <t>2024年重庆国际人才交流大会志愿服务</t>
  </si>
  <si>
    <t>澳大利亚纽卡斯尔大学游学团接待志愿活动</t>
  </si>
  <si>
    <t>阿联酋沙迦大学游学团接待志愿活动</t>
  </si>
  <si>
    <t>重庆国际文化嘉年华志愿活动</t>
  </si>
  <si>
    <t>第八届回母校寒宣志愿者服务活动</t>
  </si>
  <si>
    <t>四川外国语大学2026年春节运动会志愿服务</t>
  </si>
  <si>
    <t>四川外国语大学体育部</t>
  </si>
  <si>
    <t>四川外国语大学歌乐艺术中心音乐会志愿活动</t>
  </si>
  <si>
    <t>四川外国语大学歌乐艺术中心</t>
  </si>
  <si>
    <t>国际志愿者日守护青山公益活动志愿服务</t>
  </si>
  <si>
    <t>重庆市九龙坡区绿山墙志愿服务中心</t>
  </si>
  <si>
    <t>173.5小时</t>
  </si>
  <si>
    <t>第十六届全国大学生电子商务“创新、创意及创业”挑战赛（重庆选拔赛）</t>
  </si>
  <si>
    <t>四川外国语大学第八届回母校寒宣志愿者服务活动</t>
  </si>
  <si>
    <t>20小时</t>
  </si>
  <si>
    <t>四川外国语大学第十届寒假母校行——校友反哺赋能计划</t>
  </si>
  <si>
    <t>全民动手整治环境卫生志愿服务活动</t>
  </si>
  <si>
    <t>阳光社区居民委员会</t>
  </si>
  <si>
    <t>40小时</t>
  </si>
  <si>
    <t>青少年暑期实践活动志愿服务活动</t>
  </si>
  <si>
    <t>43小时</t>
  </si>
  <si>
    <t>123小时</t>
  </si>
  <si>
    <t>第四届"BETT杯"全国大学生英语词汇大赛</t>
  </si>
  <si>
    <t>中国城市商业网点建设管理联合会、国际商务交流与外语研究分会</t>
  </si>
  <si>
    <t>第四届"BETT杯"全国大学生英语阅读大赛</t>
  </si>
  <si>
    <t>第四届BETT杯全国大学生英语写作大赛</t>
  </si>
  <si>
    <t>第十一届中西部外语翻译大赛</t>
  </si>
  <si>
    <t>中西部多省翻译协会联合</t>
  </si>
  <si>
    <t>第三届"中国故事大赛·双语中国"全国大学生英语词汇大赛</t>
  </si>
  <si>
    <t>第四届"中外传播杯"全国大学生英语语法大赛</t>
  </si>
  <si>
    <r>
      <rPr>
        <sz val="10"/>
        <rFont val="等线"/>
        <family val="3"/>
        <charset val="134"/>
        <scheme val="minor"/>
      </rPr>
      <t>洁小青志愿服务活动</t>
    </r>
    <r>
      <rPr>
        <sz val="10"/>
        <color theme="1"/>
        <rFont val="等线"/>
        <family val="3"/>
        <charset val="134"/>
        <scheme val="minor"/>
      </rPr>
      <t>10.29</t>
    </r>
  </si>
  <si>
    <t>四川外国语大学青年志愿者协会</t>
  </si>
  <si>
    <t>洁小青、河小青志愿服务</t>
  </si>
  <si>
    <r>
      <rPr>
        <sz val="10"/>
        <rFont val="等线"/>
        <family val="3"/>
        <charset val="134"/>
        <scheme val="minor"/>
      </rPr>
      <t>西南医院</t>
    </r>
    <r>
      <rPr>
        <sz val="10"/>
        <color theme="1"/>
        <rFont val="等线"/>
        <family val="3"/>
        <charset val="134"/>
        <scheme val="minor"/>
      </rPr>
      <t>"关爱患者"活动</t>
    </r>
  </si>
  <si>
    <t>四川外国语大学学生党员志愿服务队</t>
  </si>
  <si>
    <r>
      <rPr>
        <sz val="10"/>
        <rFont val="等线"/>
        <family val="3"/>
        <charset val="134"/>
        <scheme val="minor"/>
      </rPr>
      <t>11.9</t>
    </r>
    <r>
      <rPr>
        <sz val="10"/>
        <color theme="1"/>
        <rFont val="等线"/>
        <family val="3"/>
        <charset val="134"/>
        <scheme val="minor"/>
      </rPr>
      <t>西南医院"关爱患者"活动</t>
    </r>
  </si>
  <si>
    <t>校园洁小青志愿服务</t>
  </si>
  <si>
    <r>
      <rPr>
        <sz val="10"/>
        <rFont val="等线"/>
        <family val="3"/>
        <charset val="134"/>
        <scheme val="minor"/>
      </rPr>
      <t>3.9</t>
    </r>
    <r>
      <rPr>
        <sz val="10"/>
        <color theme="1"/>
        <rFont val="等线"/>
        <family val="3"/>
        <charset val="134"/>
        <scheme val="minor"/>
      </rPr>
      <t>洁小青志愿服务</t>
    </r>
  </si>
  <si>
    <r>
      <rPr>
        <sz val="10"/>
        <rFont val="等线"/>
        <family val="3"/>
        <charset val="134"/>
        <scheme val="minor"/>
      </rPr>
      <t>3.24</t>
    </r>
    <r>
      <rPr>
        <sz val="10"/>
        <color theme="1"/>
        <rFont val="等线"/>
        <family val="3"/>
        <charset val="134"/>
        <scheme val="minor"/>
      </rPr>
      <t>洁小青</t>
    </r>
  </si>
  <si>
    <r>
      <rPr>
        <sz val="10"/>
        <rFont val="等线"/>
        <family val="3"/>
        <charset val="134"/>
        <scheme val="minor"/>
      </rPr>
      <t>4.17</t>
    </r>
    <r>
      <rPr>
        <sz val="10"/>
        <color theme="1"/>
        <rFont val="等线"/>
        <family val="3"/>
        <charset val="134"/>
        <scheme val="minor"/>
      </rPr>
      <t>洁小青</t>
    </r>
  </si>
  <si>
    <r>
      <rPr>
        <sz val="10"/>
        <rFont val="等线"/>
        <family val="3"/>
        <charset val="134"/>
        <scheme val="minor"/>
      </rPr>
      <t>18</t>
    </r>
    <r>
      <rPr>
        <sz val="10"/>
        <color theme="1"/>
        <rFont val="等线"/>
        <family val="3"/>
        <charset val="134"/>
        <scheme val="minor"/>
      </rPr>
      <t>号运动会志愿者</t>
    </r>
  </si>
  <si>
    <r>
      <rPr>
        <sz val="10"/>
        <rFont val="等线"/>
        <family val="3"/>
        <charset val="134"/>
        <scheme val="minor"/>
      </rPr>
      <t>19</t>
    </r>
    <r>
      <rPr>
        <sz val="10"/>
        <color theme="1"/>
        <rFont val="等线"/>
        <family val="3"/>
        <charset val="134"/>
        <scheme val="minor"/>
      </rPr>
      <t>号运动会志愿服务</t>
    </r>
  </si>
  <si>
    <t>同行公益志愿服务</t>
  </si>
  <si>
    <r>
      <rPr>
        <sz val="10"/>
        <rFont val="等线"/>
        <family val="3"/>
        <charset val="134"/>
        <scheme val="minor"/>
      </rPr>
      <t>10.11</t>
    </r>
    <r>
      <rPr>
        <sz val="10"/>
        <color theme="1"/>
        <rFont val="等线"/>
        <family val="3"/>
        <charset val="134"/>
        <scheme val="minor"/>
      </rPr>
      <t>西南医院志愿服务</t>
    </r>
  </si>
  <si>
    <r>
      <rPr>
        <sz val="10"/>
        <rFont val="等线"/>
        <family val="3"/>
        <charset val="134"/>
        <scheme val="minor"/>
      </rPr>
      <t>无偿献血志愿服务</t>
    </r>
    <r>
      <rPr>
        <sz val="10"/>
        <color theme="1"/>
        <rFont val="等线"/>
        <family val="3"/>
        <charset val="134"/>
        <scheme val="minor"/>
      </rPr>
      <t>2</t>
    </r>
  </si>
  <si>
    <r>
      <rPr>
        <sz val="10"/>
        <rFont val="等线"/>
        <family val="3"/>
        <charset val="134"/>
        <scheme val="minor"/>
      </rPr>
      <t>11.30</t>
    </r>
    <r>
      <rPr>
        <sz val="10"/>
        <color theme="1"/>
        <rFont val="等线"/>
        <family val="3"/>
        <charset val="134"/>
        <scheme val="minor"/>
      </rPr>
      <t>河小青志愿服务</t>
    </r>
  </si>
  <si>
    <t>第二周自习室值班志愿服务</t>
  </si>
  <si>
    <t>第四周自习室值班志愿服务</t>
  </si>
  <si>
    <t>第六周自习室值班志愿服务</t>
  </si>
  <si>
    <r>
      <rPr>
        <sz val="10"/>
        <rFont val="等线"/>
        <family val="3"/>
        <charset val="134"/>
        <scheme val="minor"/>
      </rPr>
      <t>4.12</t>
    </r>
    <r>
      <rPr>
        <sz val="10"/>
        <color theme="1"/>
        <rFont val="等线"/>
        <family val="3"/>
        <charset val="134"/>
        <scheme val="minor"/>
      </rPr>
      <t>春季运动会志愿服务</t>
    </r>
  </si>
  <si>
    <t>第八周自习室值班志愿服务</t>
  </si>
  <si>
    <t>第十周自习室值班志愿服务</t>
  </si>
  <si>
    <t>第十二周自习室值班志愿服务</t>
  </si>
  <si>
    <t>第十四周自习室值班志愿服务</t>
  </si>
  <si>
    <t>第十六周自习室值班志愿服务</t>
  </si>
  <si>
    <t>第三周自习室值班志愿服务</t>
  </si>
  <si>
    <r>
      <rPr>
        <sz val="10"/>
        <rFont val="等线"/>
        <family val="3"/>
        <charset val="134"/>
        <scheme val="minor"/>
      </rPr>
      <t>第</t>
    </r>
    <r>
      <rPr>
        <sz val="10"/>
        <color theme="1"/>
        <rFont val="等线"/>
        <family val="3"/>
        <charset val="134"/>
        <scheme val="minor"/>
      </rPr>
      <t>6周自习室值班志愿服务</t>
    </r>
  </si>
  <si>
    <t>85小时</t>
  </si>
  <si>
    <t>返家乡“一起云支教”社会实践活动</t>
  </si>
  <si>
    <t>中国光华科技基金会</t>
  </si>
  <si>
    <t>44小时</t>
  </si>
  <si>
    <t>四川外国语大学歌咏比赛志愿服务</t>
  </si>
  <si>
    <t>10小时</t>
  </si>
  <si>
    <t>观音桥社区志愿服务活动</t>
  </si>
  <si>
    <t>观音桥街道大原社区居委会</t>
  </si>
  <si>
    <t>22小时</t>
  </si>
  <si>
    <t>30小时</t>
  </si>
  <si>
    <t>95小时</t>
  </si>
  <si>
    <t>中外语言文化比较学会、中语智汇科技（厦门）有限公司</t>
    <phoneticPr fontId="21" type="noConversion"/>
  </si>
  <si>
    <t xml:space="preserve"> 全国大学生电子商务“创新、创意及创业”挑战赛竞赛组织委员会</t>
    <phoneticPr fontId="21" type="noConversion"/>
  </si>
  <si>
    <t>中国城市商业网点建设管理联合会、国际商务交流与外语研究分会</t>
    <phoneticPr fontId="21" type="noConversion"/>
  </si>
  <si>
    <t>中国寓言文学研究会教育教学专业委员会</t>
    <phoneticPr fontId="21" type="noConversion"/>
  </si>
  <si>
    <t>四川外国语大学2025年商务英语学院迎新志愿活动</t>
    <phoneticPr fontId="21" type="noConversion"/>
  </si>
  <si>
    <t>第九届全国高校大学生外语水平能力大赛</t>
    <phoneticPr fontId="21" type="noConversion"/>
  </si>
  <si>
    <t>外语教学与研究出版社</t>
    <phoneticPr fontId="21" type="noConversion"/>
  </si>
  <si>
    <t>院级</t>
    <phoneticPr fontId="21" type="noConversion"/>
  </si>
  <si>
    <t>2025重庆国际人才交流大会志愿服务</t>
    <phoneticPr fontId="21" type="noConversion"/>
  </si>
  <si>
    <t>中国对外贸易经济合作企业协会商务英语专业工作委员会</t>
    <phoneticPr fontId="21" type="noConversion"/>
  </si>
  <si>
    <t>中国城市商业网点建设管理联合会、中国城市商业网点建设管理联合会国际商务交流与外语研究分会</t>
    <phoneticPr fontId="21" type="noConversion"/>
  </si>
  <si>
    <t>校级</t>
    <phoneticPr fontId="21" type="noConversion"/>
  </si>
  <si>
    <t>中国商业统计学会</t>
    <phoneticPr fontId="21" type="noConversion"/>
  </si>
  <si>
    <t>第十六届“正大杯”全国大学生市场调查与分析大赛</t>
    <phoneticPr fontId="21" type="noConversion"/>
  </si>
  <si>
    <t>其他</t>
    <phoneticPr fontId="21" type="noConversion"/>
  </si>
  <si>
    <t>观音桥街道天原社区居委会</t>
    <phoneticPr fontId="21" type="noConversion"/>
  </si>
  <si>
    <t>201小时</t>
    <phoneticPr fontId="21" type="noConversion"/>
  </si>
  <si>
    <t xml:space="preserve"> </t>
    <phoneticPr fontId="21" type="noConversion"/>
  </si>
  <si>
    <t>一份原件</t>
    <phoneticPr fontId="21" type="noConversion"/>
  </si>
  <si>
    <t>"外教社词达人杯"全国大学生英语词汇能力大赛-重庆赛区</t>
    <phoneticPr fontId="21" type="noConversion"/>
  </si>
  <si>
    <t>重庆市外文学会、中国外语战略研究中心</t>
  </si>
  <si>
    <t>三等奖</t>
    <phoneticPr fontId="21" type="noConversion"/>
  </si>
  <si>
    <t>136小时</t>
    <phoneticPr fontId="21" type="noConversion"/>
  </si>
  <si>
    <t>2025年全国高校商务外语词汇大赛</t>
    <phoneticPr fontId="21" type="noConversion"/>
  </si>
  <si>
    <t>中国对外贸易经济合作企业协会国际商务与语言服务工作委员会</t>
    <phoneticPr fontId="21" type="noConversion"/>
  </si>
  <si>
    <t>中国外文局亚太传播中心（人民中国杂志社 中国报道杂志社）</t>
    <phoneticPr fontId="21" type="noConversion"/>
  </si>
  <si>
    <t>否</t>
  </si>
  <si>
    <t>雅思6.5</t>
  </si>
  <si>
    <t>女</t>
  </si>
  <si>
    <t>20202302190309</t>
  </si>
  <si>
    <t>商务英语（中外合作办学）</t>
  </si>
  <si>
    <t>商务英语学院</t>
  </si>
  <si>
    <t>20202302190146</t>
  </si>
  <si>
    <t>专四良好</t>
  </si>
  <si>
    <t>20202302190346</t>
  </si>
  <si>
    <t>男</t>
  </si>
  <si>
    <t>20202302190111</t>
  </si>
  <si>
    <t>雅思7.5 专四良好</t>
  </si>
  <si>
    <t>20202302190138</t>
  </si>
  <si>
    <t>专四优秀</t>
  </si>
  <si>
    <t>20202302190016</t>
  </si>
  <si>
    <t>专四良好 雅思6.5</t>
  </si>
  <si>
    <t>20202302190405</t>
  </si>
  <si>
    <t>20202302190360</t>
  </si>
  <si>
    <t>20202302190135</t>
  </si>
  <si>
    <t>20202302190324</t>
  </si>
  <si>
    <t>同年级专业人数</t>
  </si>
  <si>
    <t>测评人数</t>
  </si>
  <si>
    <t>测评名次</t>
  </si>
  <si>
    <t>综合成绩</t>
  </si>
  <si>
    <t>是否有补考（通识选修课除外）</t>
  </si>
  <si>
    <t>外语等级考试成绩</t>
  </si>
  <si>
    <t>三年所有课程平均成绩</t>
  </si>
  <si>
    <t>平均学分绩点</t>
  </si>
  <si>
    <t>性别</t>
  </si>
  <si>
    <t>姓名</t>
  </si>
  <si>
    <t>注册学号</t>
  </si>
  <si>
    <t>专业名称</t>
  </si>
  <si>
    <t>学院名称</t>
  </si>
  <si>
    <t>序号</t>
  </si>
  <si>
    <t>商务英语学院商务英语（中外合作办学）专业推荐优秀应届本科毕业生免试攻读硕士学位研究生汇总表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</si>
</sst>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0">
    <font>
      <sz val="11"/>
      <color theme="1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4" tint="0.39994506668294322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rgb="FF242424"/>
      <name val="微软雅黑"/>
      <family val="2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rgb="FF00B0F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B0F0"/>
      <name val="等线"/>
      <family val="3"/>
      <charset val="134"/>
      <scheme val="minor"/>
    </font>
    <font>
      <b/>
      <sz val="10"/>
      <name val="微软雅黑"/>
      <family val="2"/>
      <charset val="134"/>
    </font>
    <font>
      <sz val="10"/>
      <name val="Microsoft YaHei"/>
      <family val="2"/>
      <charset val="134"/>
    </font>
    <font>
      <b/>
      <sz val="11"/>
      <color indexed="8"/>
      <name val="宋体"/>
      <family val="3"/>
      <charset val="134"/>
    </font>
    <font>
      <b/>
      <sz val="15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0" fontId="19" fillId="0" borderId="0"/>
    <xf numFmtId="0" fontId="19" fillId="0" borderId="0"/>
    <xf numFmtId="0" fontId="1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</cellStyleXfs>
  <cellXfs count="113">
    <xf numFmtId="0" fontId="0" fillId="0" borderId="0" xfId="0">
      <alignment vertical="center"/>
    </xf>
    <xf numFmtId="0" fontId="19" fillId="0" borderId="0" xfId="4">
      <alignment vertical="center"/>
    </xf>
    <xf numFmtId="0" fontId="0" fillId="0" borderId="4" xfId="2" applyFont="1" applyBorder="1"/>
    <xf numFmtId="0" fontId="19" fillId="0" borderId="4" xfId="2" applyBorder="1"/>
    <xf numFmtId="0" fontId="19" fillId="0" borderId="4" xfId="2" applyBorder="1" applyAlignment="1">
      <alignment horizontal="center"/>
    </xf>
    <xf numFmtId="0" fontId="19" fillId="0" borderId="4" xfId="2" applyBorder="1" applyAlignment="1">
      <alignment horizontal="left"/>
    </xf>
    <xf numFmtId="0" fontId="0" fillId="2" borderId="4" xfId="2" applyFont="1" applyFill="1" applyBorder="1" applyAlignment="1">
      <alignment vertical="center" wrapText="1"/>
    </xf>
    <xf numFmtId="0" fontId="19" fillId="2" borderId="4" xfId="2" applyFill="1" applyBorder="1" applyAlignment="1">
      <alignment vertical="center"/>
    </xf>
    <xf numFmtId="0" fontId="19" fillId="2" borderId="4" xfId="2" applyFill="1" applyBorder="1" applyAlignment="1">
      <alignment horizontal="center" vertical="center"/>
    </xf>
    <xf numFmtId="0" fontId="0" fillId="2" borderId="4" xfId="2" applyFont="1" applyFill="1" applyBorder="1" applyAlignment="1">
      <alignment vertical="center"/>
    </xf>
    <xf numFmtId="0" fontId="0" fillId="0" borderId="5" xfId="0" applyBorder="1">
      <alignment vertical="center"/>
    </xf>
    <xf numFmtId="0" fontId="19" fillId="2" borderId="4" xfId="2" applyFill="1" applyBorder="1" applyAlignment="1">
      <alignment vertical="center" wrapText="1"/>
    </xf>
    <xf numFmtId="0" fontId="2" fillId="0" borderId="4" xfId="2" applyFont="1" applyBorder="1" applyAlignment="1">
      <alignment horizontal="right"/>
    </xf>
    <xf numFmtId="0" fontId="2" fillId="0" borderId="4" xfId="2" applyFont="1" applyBorder="1"/>
    <xf numFmtId="0" fontId="2" fillId="0" borderId="4" xfId="2" applyFont="1" applyBorder="1" applyAlignment="1">
      <alignment horizontal="center"/>
    </xf>
    <xf numFmtId="176" fontId="19" fillId="0" borderId="4" xfId="2" applyNumberFormat="1" applyBorder="1"/>
    <xf numFmtId="0" fontId="3" fillId="0" borderId="7" xfId="2" applyFont="1" applyBorder="1"/>
    <xf numFmtId="0" fontId="4" fillId="0" borderId="4" xfId="2" applyFont="1" applyBorder="1" applyAlignment="1">
      <alignment horizontal="left"/>
    </xf>
    <xf numFmtId="0" fontId="5" fillId="0" borderId="4" xfId="2" applyFont="1" applyBorder="1" applyAlignment="1">
      <alignment horizontal="right"/>
    </xf>
    <xf numFmtId="0" fontId="5" fillId="0" borderId="4" xfId="2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4" xfId="0" applyFont="1" applyBorder="1">
      <alignment vertical="center"/>
    </xf>
    <xf numFmtId="0" fontId="1" fillId="0" borderId="4" xfId="3" applyFont="1" applyBorder="1" applyAlignment="1">
      <alignment horizontal="center" vertical="center"/>
    </xf>
    <xf numFmtId="0" fontId="1" fillId="0" borderId="4" xfId="3" applyFont="1" applyBorder="1" applyAlignment="1">
      <alignment horizontal="left" vertical="center"/>
    </xf>
    <xf numFmtId="0" fontId="19" fillId="0" borderId="4" xfId="3" applyBorder="1"/>
    <xf numFmtId="0" fontId="19" fillId="0" borderId="4" xfId="3" applyBorder="1" applyAlignment="1">
      <alignment horizontal="center"/>
    </xf>
    <xf numFmtId="0" fontId="2" fillId="0" borderId="4" xfId="3" applyFont="1" applyBorder="1" applyAlignment="1">
      <alignment horizontal="right"/>
    </xf>
    <xf numFmtId="0" fontId="2" fillId="0" borderId="4" xfId="3" applyFont="1" applyBorder="1"/>
    <xf numFmtId="0" fontId="2" fillId="0" borderId="4" xfId="3" applyFont="1" applyBorder="1" applyAlignment="1">
      <alignment horizontal="center"/>
    </xf>
    <xf numFmtId="0" fontId="19" fillId="0" borderId="4" xfId="3" applyBorder="1" applyAlignment="1">
      <alignment horizontal="left"/>
    </xf>
    <xf numFmtId="0" fontId="9" fillId="0" borderId="4" xfId="0" applyFont="1" applyBorder="1">
      <alignment vertical="center"/>
    </xf>
    <xf numFmtId="0" fontId="19" fillId="0" borderId="4" xfId="4" applyBorder="1">
      <alignment vertical="center"/>
    </xf>
    <xf numFmtId="0" fontId="9" fillId="0" borderId="9" xfId="0" applyFont="1" applyBorder="1">
      <alignment vertical="center"/>
    </xf>
    <xf numFmtId="0" fontId="5" fillId="0" borderId="4" xfId="3" applyFont="1" applyBorder="1" applyAlignment="1">
      <alignment horizontal="right"/>
    </xf>
    <xf numFmtId="0" fontId="5" fillId="0" borderId="4" xfId="3" applyFont="1" applyBorder="1" applyAlignment="1">
      <alignment horizontal="center"/>
    </xf>
    <xf numFmtId="0" fontId="0" fillId="0" borderId="0" xfId="4" applyFont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" fillId="0" borderId="4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4" fillId="0" borderId="4" xfId="3" applyFont="1" applyBorder="1" applyAlignment="1">
      <alignment horizontal="center" vertical="center"/>
    </xf>
    <xf numFmtId="0" fontId="8" fillId="0" borderId="4" xfId="3" applyFont="1" applyBorder="1" applyAlignment="1">
      <alignment horizontal="center"/>
    </xf>
    <xf numFmtId="0" fontId="0" fillId="0" borderId="4" xfId="0" applyBorder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0" fontId="9" fillId="0" borderId="10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3" xfId="3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8" fillId="0" borderId="4" xfId="2" applyFont="1" applyBorder="1" applyAlignment="1">
      <alignment horizontal="center"/>
    </xf>
    <xf numFmtId="0" fontId="16" fillId="0" borderId="10" xfId="0" applyFont="1" applyBorder="1">
      <alignment vertical="center"/>
    </xf>
    <xf numFmtId="0" fontId="16" fillId="0" borderId="4" xfId="0" applyFont="1" applyBorder="1">
      <alignment vertical="center"/>
    </xf>
    <xf numFmtId="0" fontId="17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4" xfId="2" applyFont="1" applyBorder="1" applyAlignment="1">
      <alignment horizontal="left"/>
    </xf>
    <xf numFmtId="0" fontId="18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>
      <alignment vertical="center"/>
    </xf>
    <xf numFmtId="2" fontId="6" fillId="0" borderId="4" xfId="0" applyNumberFormat="1" applyFont="1" applyBorder="1">
      <alignment vertical="center"/>
    </xf>
    <xf numFmtId="0" fontId="0" fillId="0" borderId="0" xfId="0" applyAlignment="1">
      <alignment vertical="top"/>
    </xf>
    <xf numFmtId="0" fontId="22" fillId="0" borderId="4" xfId="0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0" fontId="22" fillId="0" borderId="4" xfId="0" applyFont="1" applyBorder="1">
      <alignment vertical="center"/>
    </xf>
    <xf numFmtId="0" fontId="24" fillId="0" borderId="4" xfId="3" applyFont="1" applyBorder="1"/>
    <xf numFmtId="0" fontId="25" fillId="0" borderId="0" xfId="0" applyFont="1">
      <alignment vertical="center"/>
    </xf>
    <xf numFmtId="0" fontId="24" fillId="0" borderId="0" xfId="0" applyFont="1">
      <alignment vertical="center"/>
    </xf>
    <xf numFmtId="0" fontId="24" fillId="0" borderId="0" xfId="4" applyFont="1">
      <alignment vertical="center"/>
    </xf>
    <xf numFmtId="0" fontId="9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>
      <alignment vertical="center"/>
    </xf>
    <xf numFmtId="0" fontId="24" fillId="0" borderId="4" xfId="2" applyFont="1" applyBorder="1"/>
    <xf numFmtId="0" fontId="11" fillId="2" borderId="4" xfId="0" applyFont="1" applyFill="1" applyBorder="1" applyAlignment="1">
      <alignment horizontal="center" vertical="center"/>
    </xf>
    <xf numFmtId="0" fontId="22" fillId="2" borderId="4" xfId="0" applyFont="1" applyFill="1" applyBorder="1">
      <alignment vertical="center"/>
    </xf>
    <xf numFmtId="0" fontId="22" fillId="2" borderId="4" xfId="0" applyFont="1" applyFill="1" applyBorder="1" applyAlignment="1">
      <alignment vertical="center" wrapText="1"/>
    </xf>
    <xf numFmtId="0" fontId="27" fillId="0" borderId="0" xfId="4" applyFont="1">
      <alignment vertical="center"/>
    </xf>
    <xf numFmtId="0" fontId="27" fillId="0" borderId="12" xfId="4" applyFont="1" applyBorder="1" applyAlignment="1">
      <alignment horizontal="center" vertical="center"/>
    </xf>
    <xf numFmtId="0" fontId="27" fillId="0" borderId="12" xfId="4" applyFont="1" applyBorder="1" applyAlignment="1">
      <alignment horizontal="left" vertical="center"/>
    </xf>
    <xf numFmtId="49" fontId="27" fillId="0" borderId="12" xfId="4" applyNumberFormat="1" applyFont="1" applyBorder="1" applyAlignment="1">
      <alignment horizontal="center" vertical="center"/>
    </xf>
    <xf numFmtId="0" fontId="26" fillId="0" borderId="12" xfId="6" applyFont="1" applyBorder="1" applyAlignment="1">
      <alignment horizontal="center" vertical="center" wrapText="1"/>
    </xf>
    <xf numFmtId="0" fontId="26" fillId="0" borderId="12" xfId="7" applyFont="1" applyBorder="1" applyAlignment="1">
      <alignment horizontal="center" vertical="center" wrapText="1"/>
    </xf>
    <xf numFmtId="0" fontId="26" fillId="0" borderId="12" xfId="8" applyFont="1" applyBorder="1" applyAlignment="1">
      <alignment horizontal="center" vertical="center" wrapText="1"/>
    </xf>
    <xf numFmtId="0" fontId="26" fillId="0" borderId="12" xfId="5" applyFont="1" applyBorder="1" applyAlignment="1">
      <alignment horizontal="center" vertical="center" wrapText="1"/>
    </xf>
    <xf numFmtId="0" fontId="28" fillId="0" borderId="0" xfId="4" applyFont="1">
      <alignment vertical="center"/>
    </xf>
    <xf numFmtId="0" fontId="29" fillId="0" borderId="13" xfId="4" applyFont="1" applyBorder="1" applyAlignment="1">
      <alignment horizontal="center" vertical="center"/>
    </xf>
    <xf numFmtId="0" fontId="29" fillId="0" borderId="0" xfId="4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/>
    </xf>
    <xf numFmtId="0" fontId="0" fillId="0" borderId="7" xfId="2" applyFont="1" applyBorder="1" applyAlignment="1">
      <alignment horizontal="center" vertical="center"/>
    </xf>
    <xf numFmtId="0" fontId="0" fillId="0" borderId="8" xfId="2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2" xfId="3" applyFont="1" applyBorder="1" applyAlignment="1">
      <alignment horizontal="center" vertical="center"/>
    </xf>
    <xf numFmtId="0" fontId="1" fillId="0" borderId="3" xfId="3" applyFont="1" applyBorder="1" applyAlignment="1">
      <alignment horizontal="center" vertical="center"/>
    </xf>
    <xf numFmtId="0" fontId="1" fillId="0" borderId="6" xfId="3" applyFont="1" applyBorder="1" applyAlignment="1">
      <alignment horizontal="center" vertical="center"/>
    </xf>
    <xf numFmtId="0" fontId="1" fillId="0" borderId="7" xfId="3" applyFont="1" applyBorder="1" applyAlignment="1">
      <alignment horizontal="center" vertical="center"/>
    </xf>
    <xf numFmtId="0" fontId="1" fillId="0" borderId="8" xfId="3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19" fillId="0" borderId="6" xfId="2" applyBorder="1" applyAlignment="1">
      <alignment horizontal="center" vertical="center"/>
    </xf>
    <xf numFmtId="0" fontId="19" fillId="0" borderId="7" xfId="2" applyBorder="1" applyAlignment="1">
      <alignment horizontal="center" vertical="center"/>
    </xf>
    <xf numFmtId="0" fontId="19" fillId="0" borderId="8" xfId="2" applyBorder="1" applyAlignment="1">
      <alignment horizontal="center" vertical="center"/>
    </xf>
  </cellXfs>
  <cellStyles count="9">
    <cellStyle name="Normal" xfId="0" builtinId="0"/>
    <cellStyle name="Normal 2" xfId="1" xr:uid="{00000000-0005-0000-0000-000031000000}"/>
    <cellStyle name="Normal 3" xfId="2" xr:uid="{00000000-0005-0000-0000-000032000000}"/>
    <cellStyle name="Normal 3 2" xfId="3" xr:uid="{00000000-0005-0000-0000-000033000000}"/>
    <cellStyle name="Normal 4" xfId="4" xr:uid="{00000000-0005-0000-0000-000034000000}"/>
    <cellStyle name="常规 2" xfId="5" xr:uid="{D8EC21F5-DD1D-46EC-8228-1DA775072CC6}"/>
    <cellStyle name="常规 6" xfId="8" xr:uid="{C107EAC5-5841-440D-8BCD-39FBC0CCAECD}"/>
    <cellStyle name="常规 7" xfId="7" xr:uid="{963BF19A-570B-471A-B41A-2D656A3D9CD7}"/>
    <cellStyle name="常规 8" xfId="6" xr:uid="{DF10693E-FFFF-4261-BA1A-2A2C98DFD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49F82-99D9-4940-99D7-C34EDE7E288A}">
  <dimension ref="A1:O12"/>
  <sheetViews>
    <sheetView tabSelected="1" workbookViewId="0">
      <selection activeCell="L7" sqref="L7"/>
    </sheetView>
  </sheetViews>
  <sheetFormatPr defaultColWidth="9" defaultRowHeight="14.25"/>
  <cols>
    <col min="1" max="1" width="5.5" style="1" customWidth="1"/>
    <col min="2" max="2" width="14.5" style="1" customWidth="1"/>
    <col min="3" max="3" width="24.875" style="1" customWidth="1"/>
    <col min="4" max="4" width="20.25" style="1" customWidth="1"/>
    <col min="5" max="5" width="7.375" style="1" customWidth="1"/>
    <col min="6" max="6" width="6.125" style="1" customWidth="1"/>
    <col min="7" max="7" width="8.75" style="1" customWidth="1"/>
    <col min="8" max="8" width="11.625" style="1" customWidth="1"/>
    <col min="9" max="9" width="15.875" style="1" customWidth="1"/>
    <col min="10" max="10" width="12" style="1" customWidth="1"/>
    <col min="11" max="11" width="8.75" style="1" customWidth="1"/>
    <col min="12" max="12" width="10" style="1" customWidth="1"/>
    <col min="13" max="13" width="9.25" style="1" customWidth="1"/>
    <col min="14" max="14" width="15.125" style="1" customWidth="1"/>
    <col min="15" max="15" width="7" style="1" customWidth="1"/>
    <col min="16" max="16384" width="9" style="1"/>
  </cols>
  <sheetData>
    <row r="1" spans="1:15" s="92" customFormat="1" ht="39.75" customHeight="1">
      <c r="A1" s="93" t="s">
        <v>209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ht="33">
      <c r="A2" s="91" t="s">
        <v>208</v>
      </c>
      <c r="B2" s="91" t="s">
        <v>207</v>
      </c>
      <c r="C2" s="91" t="s">
        <v>206</v>
      </c>
      <c r="D2" s="91" t="s">
        <v>205</v>
      </c>
      <c r="E2" s="91" t="s">
        <v>204</v>
      </c>
      <c r="F2" s="91" t="s">
        <v>203</v>
      </c>
      <c r="G2" s="91" t="s">
        <v>202</v>
      </c>
      <c r="H2" s="91" t="s">
        <v>201</v>
      </c>
      <c r="I2" s="91" t="s">
        <v>200</v>
      </c>
      <c r="J2" s="91" t="s">
        <v>199</v>
      </c>
      <c r="K2" s="91" t="s">
        <v>198</v>
      </c>
      <c r="L2" s="91" t="s">
        <v>197</v>
      </c>
      <c r="M2" s="90" t="s">
        <v>196</v>
      </c>
      <c r="N2" s="89" t="s">
        <v>195</v>
      </c>
      <c r="O2" s="88" t="s">
        <v>56</v>
      </c>
    </row>
    <row r="3" spans="1:15" s="84" customFormat="1" ht="18" customHeight="1">
      <c r="A3" s="85">
        <v>1</v>
      </c>
      <c r="B3" s="85" t="s">
        <v>180</v>
      </c>
      <c r="C3" s="85" t="s">
        <v>179</v>
      </c>
      <c r="D3" s="87" t="s">
        <v>194</v>
      </c>
      <c r="E3" s="85" t="s">
        <v>10</v>
      </c>
      <c r="F3" s="85" t="s">
        <v>177</v>
      </c>
      <c r="G3" s="85">
        <v>4.3600000000000003</v>
      </c>
      <c r="H3" s="85">
        <v>89.69</v>
      </c>
      <c r="I3" s="86" t="s">
        <v>188</v>
      </c>
      <c r="J3" s="85" t="s">
        <v>175</v>
      </c>
      <c r="K3" s="85">
        <v>84.06</v>
      </c>
      <c r="L3" s="85">
        <v>1</v>
      </c>
      <c r="M3" s="85">
        <v>10</v>
      </c>
      <c r="N3" s="85">
        <v>134</v>
      </c>
      <c r="O3" s="85"/>
    </row>
    <row r="4" spans="1:15" s="84" customFormat="1" ht="18" customHeight="1">
      <c r="A4" s="85">
        <v>2</v>
      </c>
      <c r="B4" s="85" t="s">
        <v>180</v>
      </c>
      <c r="C4" s="85" t="s">
        <v>179</v>
      </c>
      <c r="D4" s="87" t="s">
        <v>193</v>
      </c>
      <c r="E4" s="85" t="s">
        <v>11</v>
      </c>
      <c r="F4" s="85" t="s">
        <v>177</v>
      </c>
      <c r="G4" s="85">
        <v>4.16</v>
      </c>
      <c r="H4" s="85">
        <v>87.8</v>
      </c>
      <c r="I4" s="86" t="s">
        <v>186</v>
      </c>
      <c r="J4" s="85" t="s">
        <v>175</v>
      </c>
      <c r="K4" s="85">
        <v>82.71</v>
      </c>
      <c r="L4" s="85">
        <v>2</v>
      </c>
      <c r="M4" s="85">
        <v>10</v>
      </c>
      <c r="N4" s="85">
        <v>134</v>
      </c>
      <c r="O4" s="85"/>
    </row>
    <row r="5" spans="1:15" s="84" customFormat="1" ht="18" customHeight="1">
      <c r="A5" s="85">
        <v>3</v>
      </c>
      <c r="B5" s="85" t="s">
        <v>180</v>
      </c>
      <c r="C5" s="85" t="s">
        <v>179</v>
      </c>
      <c r="D5" s="87" t="s">
        <v>192</v>
      </c>
      <c r="E5" s="85" t="s">
        <v>13</v>
      </c>
      <c r="F5" s="85" t="s">
        <v>184</v>
      </c>
      <c r="G5" s="85">
        <v>3.96</v>
      </c>
      <c r="H5" s="85">
        <v>86.3</v>
      </c>
      <c r="I5" s="86" t="s">
        <v>176</v>
      </c>
      <c r="J5" s="85" t="s">
        <v>175</v>
      </c>
      <c r="K5" s="85">
        <v>81.19</v>
      </c>
      <c r="L5" s="85">
        <v>3</v>
      </c>
      <c r="M5" s="85">
        <v>10</v>
      </c>
      <c r="N5" s="85">
        <v>134</v>
      </c>
      <c r="O5" s="85"/>
    </row>
    <row r="6" spans="1:15" s="84" customFormat="1" ht="18" customHeight="1">
      <c r="A6" s="85">
        <v>4</v>
      </c>
      <c r="B6" s="85" t="s">
        <v>180</v>
      </c>
      <c r="C6" s="85" t="s">
        <v>179</v>
      </c>
      <c r="D6" s="87" t="s">
        <v>191</v>
      </c>
      <c r="E6" s="85" t="s">
        <v>15</v>
      </c>
      <c r="F6" s="85" t="s">
        <v>177</v>
      </c>
      <c r="G6" s="85">
        <v>4.07</v>
      </c>
      <c r="H6" s="85">
        <v>87.72</v>
      </c>
      <c r="I6" s="86" t="s">
        <v>190</v>
      </c>
      <c r="J6" s="85" t="s">
        <v>175</v>
      </c>
      <c r="K6" s="85">
        <v>80.319999999999993</v>
      </c>
      <c r="L6" s="85">
        <v>4</v>
      </c>
      <c r="M6" s="85">
        <v>10</v>
      </c>
      <c r="N6" s="85">
        <v>134</v>
      </c>
      <c r="O6" s="85"/>
    </row>
    <row r="7" spans="1:15" s="84" customFormat="1" ht="18" customHeight="1">
      <c r="A7" s="85">
        <v>5</v>
      </c>
      <c r="B7" s="85" t="s">
        <v>180</v>
      </c>
      <c r="C7" s="85" t="s">
        <v>179</v>
      </c>
      <c r="D7" s="87" t="s">
        <v>189</v>
      </c>
      <c r="E7" s="85" t="s">
        <v>12</v>
      </c>
      <c r="F7" s="85" t="s">
        <v>184</v>
      </c>
      <c r="G7" s="85">
        <v>4.2300000000000004</v>
      </c>
      <c r="H7" s="85">
        <v>88.81</v>
      </c>
      <c r="I7" s="86" t="s">
        <v>188</v>
      </c>
      <c r="J7" s="85" t="s">
        <v>175</v>
      </c>
      <c r="K7" s="85">
        <v>80.12</v>
      </c>
      <c r="L7" s="85">
        <v>5</v>
      </c>
      <c r="M7" s="85">
        <v>10</v>
      </c>
      <c r="N7" s="85">
        <v>134</v>
      </c>
      <c r="O7" s="85"/>
    </row>
    <row r="8" spans="1:15" s="84" customFormat="1" ht="18" customHeight="1">
      <c r="A8" s="85">
        <v>6</v>
      </c>
      <c r="B8" s="85" t="s">
        <v>180</v>
      </c>
      <c r="C8" s="85" t="s">
        <v>179</v>
      </c>
      <c r="D8" s="87" t="s">
        <v>187</v>
      </c>
      <c r="E8" s="85" t="s">
        <v>17</v>
      </c>
      <c r="F8" s="85" t="s">
        <v>184</v>
      </c>
      <c r="G8" s="85">
        <v>3.91</v>
      </c>
      <c r="H8" s="85">
        <v>85</v>
      </c>
      <c r="I8" s="86" t="s">
        <v>186</v>
      </c>
      <c r="J8" s="85" t="s">
        <v>175</v>
      </c>
      <c r="K8" s="85">
        <v>77.41</v>
      </c>
      <c r="L8" s="85">
        <v>6</v>
      </c>
      <c r="M8" s="85">
        <v>10</v>
      </c>
      <c r="N8" s="85">
        <v>134</v>
      </c>
      <c r="O8" s="85"/>
    </row>
    <row r="9" spans="1:15" s="84" customFormat="1" ht="18" customHeight="1">
      <c r="A9" s="85">
        <v>7</v>
      </c>
      <c r="B9" s="85" t="s">
        <v>180</v>
      </c>
      <c r="C9" s="85" t="s">
        <v>179</v>
      </c>
      <c r="D9" s="87" t="s">
        <v>185</v>
      </c>
      <c r="E9" s="85" t="s">
        <v>14</v>
      </c>
      <c r="F9" s="85" t="s">
        <v>184</v>
      </c>
      <c r="G9" s="85">
        <v>4</v>
      </c>
      <c r="H9" s="85">
        <v>87.12</v>
      </c>
      <c r="I9" s="86" t="s">
        <v>182</v>
      </c>
      <c r="J9" s="85" t="s">
        <v>175</v>
      </c>
      <c r="K9" s="85">
        <v>77.28</v>
      </c>
      <c r="L9" s="85">
        <v>7</v>
      </c>
      <c r="M9" s="85">
        <v>10</v>
      </c>
      <c r="N9" s="85">
        <v>134</v>
      </c>
      <c r="O9" s="85"/>
    </row>
    <row r="10" spans="1:15" s="84" customFormat="1" ht="18" customHeight="1">
      <c r="A10" s="85">
        <v>8</v>
      </c>
      <c r="B10" s="85" t="s">
        <v>180</v>
      </c>
      <c r="C10" s="85" t="s">
        <v>179</v>
      </c>
      <c r="D10" s="87" t="s">
        <v>183</v>
      </c>
      <c r="E10" s="85" t="s">
        <v>16</v>
      </c>
      <c r="F10" s="85" t="s">
        <v>177</v>
      </c>
      <c r="G10" s="85">
        <v>3.87</v>
      </c>
      <c r="H10" s="85">
        <v>84.6</v>
      </c>
      <c r="I10" s="86" t="s">
        <v>182</v>
      </c>
      <c r="J10" s="85" t="s">
        <v>175</v>
      </c>
      <c r="K10" s="85">
        <v>76.28</v>
      </c>
      <c r="L10" s="85">
        <v>8</v>
      </c>
      <c r="M10" s="85">
        <v>10</v>
      </c>
      <c r="N10" s="85">
        <v>134</v>
      </c>
      <c r="O10" s="85"/>
    </row>
    <row r="11" spans="1:15" s="84" customFormat="1" ht="18" customHeight="1">
      <c r="A11" s="85">
        <v>9</v>
      </c>
      <c r="B11" s="85" t="s">
        <v>180</v>
      </c>
      <c r="C11" s="85" t="s">
        <v>179</v>
      </c>
      <c r="D11" s="87" t="s">
        <v>181</v>
      </c>
      <c r="E11" s="85" t="s">
        <v>18</v>
      </c>
      <c r="F11" s="85" t="s">
        <v>177</v>
      </c>
      <c r="G11" s="85">
        <v>3.83</v>
      </c>
      <c r="H11" s="85">
        <v>85.21</v>
      </c>
      <c r="I11" s="86" t="s">
        <v>176</v>
      </c>
      <c r="J11" s="85" t="s">
        <v>175</v>
      </c>
      <c r="K11" s="85">
        <v>74.099999999999994</v>
      </c>
      <c r="L11" s="85">
        <v>9</v>
      </c>
      <c r="M11" s="85">
        <v>10</v>
      </c>
      <c r="N11" s="85">
        <v>134</v>
      </c>
      <c r="O11" s="85"/>
    </row>
    <row r="12" spans="1:15" s="84" customFormat="1" ht="18" customHeight="1">
      <c r="A12" s="85">
        <v>10</v>
      </c>
      <c r="B12" s="85" t="s">
        <v>180</v>
      </c>
      <c r="C12" s="85" t="s">
        <v>179</v>
      </c>
      <c r="D12" s="87" t="s">
        <v>178</v>
      </c>
      <c r="E12" s="85" t="s">
        <v>19</v>
      </c>
      <c r="F12" s="85" t="s">
        <v>177</v>
      </c>
      <c r="G12" s="85">
        <v>3.55</v>
      </c>
      <c r="H12" s="85">
        <v>81.42</v>
      </c>
      <c r="I12" s="86" t="s">
        <v>176</v>
      </c>
      <c r="J12" s="85" t="s">
        <v>175</v>
      </c>
      <c r="K12" s="85">
        <v>72.91</v>
      </c>
      <c r="L12" s="85">
        <v>10</v>
      </c>
      <c r="M12" s="85">
        <v>10</v>
      </c>
      <c r="N12" s="85">
        <v>134</v>
      </c>
      <c r="O12" s="85"/>
    </row>
  </sheetData>
  <mergeCells count="1">
    <mergeCell ref="A1:O1"/>
  </mergeCells>
  <phoneticPr fontId="21" type="noConversion"/>
  <pageMargins left="0.70866141732283472" right="0.70866141732283472" top="0.51" bottom="0.39" header="0.31496062992125984" footer="0.31496062992125984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"/>
  <sheetViews>
    <sheetView workbookViewId="0">
      <selection activeCell="B17" sqref="B17"/>
    </sheetView>
  </sheetViews>
  <sheetFormatPr defaultColWidth="11" defaultRowHeight="14.25"/>
  <cols>
    <col min="1" max="1" width="52.875" customWidth="1"/>
    <col min="2" max="2" width="15" customWidth="1"/>
    <col min="4" max="4" width="28.75" customWidth="1"/>
    <col min="5" max="5" width="10.5" customWidth="1"/>
  </cols>
  <sheetData>
    <row r="1" spans="1:5" s="42" customFormat="1" ht="15.75">
      <c r="A1" s="43" t="s">
        <v>22</v>
      </c>
      <c r="B1" s="43" t="s">
        <v>23</v>
      </c>
      <c r="C1" s="43" t="s">
        <v>24</v>
      </c>
      <c r="D1" s="43" t="s">
        <v>25</v>
      </c>
      <c r="E1" s="44"/>
    </row>
    <row r="2" spans="1:5" ht="15.75">
      <c r="A2" s="103" t="s">
        <v>37</v>
      </c>
      <c r="B2" s="104"/>
      <c r="C2" s="104"/>
      <c r="D2" s="104"/>
      <c r="E2" s="105"/>
    </row>
    <row r="3" spans="1:5">
      <c r="A3" s="30" t="s">
        <v>94</v>
      </c>
      <c r="B3" s="45" t="s">
        <v>41</v>
      </c>
      <c r="C3" s="109">
        <v>1</v>
      </c>
      <c r="D3" s="30" t="s">
        <v>42</v>
      </c>
      <c r="E3" s="32" t="s">
        <v>95</v>
      </c>
    </row>
    <row r="4" spans="1:5">
      <c r="A4" s="30" t="s">
        <v>96</v>
      </c>
      <c r="B4" s="45" t="s">
        <v>41</v>
      </c>
      <c r="C4" s="109"/>
      <c r="D4" s="30" t="s">
        <v>42</v>
      </c>
      <c r="E4" s="32" t="s">
        <v>95</v>
      </c>
    </row>
    <row r="5" spans="1:5">
      <c r="A5" s="30" t="s">
        <v>97</v>
      </c>
      <c r="B5" s="45" t="s">
        <v>33</v>
      </c>
      <c r="C5" s="109"/>
      <c r="D5" s="30" t="s">
        <v>98</v>
      </c>
      <c r="E5" s="32" t="s">
        <v>99</v>
      </c>
    </row>
    <row r="6" spans="1:5">
      <c r="A6" s="30" t="s">
        <v>100</v>
      </c>
      <c r="B6" s="45" t="s">
        <v>33</v>
      </c>
      <c r="C6" s="109"/>
      <c r="D6" s="30" t="s">
        <v>98</v>
      </c>
      <c r="E6" s="32" t="s">
        <v>101</v>
      </c>
    </row>
    <row r="7" spans="1:5" ht="16.5">
      <c r="A7" s="26" t="s">
        <v>35</v>
      </c>
      <c r="B7" s="25" t="s">
        <v>102</v>
      </c>
      <c r="C7" s="28">
        <v>1</v>
      </c>
      <c r="D7" s="46"/>
      <c r="E7" s="24"/>
    </row>
    <row r="8" spans="1:5">
      <c r="A8" s="33" t="s">
        <v>55</v>
      </c>
      <c r="B8" s="27"/>
      <c r="C8" s="34">
        <f>SUM(C7)</f>
        <v>1</v>
      </c>
      <c r="D8" s="29"/>
      <c r="E8" s="24"/>
    </row>
    <row r="10" spans="1:5">
      <c r="A10" s="47"/>
    </row>
  </sheetData>
  <mergeCells count="2">
    <mergeCell ref="A2:E2"/>
    <mergeCell ref="C3:C6"/>
  </mergeCells>
  <phoneticPr fontId="21" type="noConversion"/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7"/>
  <sheetViews>
    <sheetView workbookViewId="0">
      <selection activeCell="C14" sqref="C14"/>
    </sheetView>
  </sheetViews>
  <sheetFormatPr defaultColWidth="11" defaultRowHeight="14.25"/>
  <cols>
    <col min="1" max="1" width="61.375" style="1" customWidth="1"/>
    <col min="2" max="2" width="15" style="1" customWidth="1"/>
    <col min="3" max="3" width="11" style="1"/>
    <col min="4" max="4" width="50.125" style="1" customWidth="1"/>
    <col min="5" max="16384" width="11" style="1"/>
  </cols>
  <sheetData>
    <row r="1" spans="1:5" ht="15.75">
      <c r="A1" s="22" t="s">
        <v>22</v>
      </c>
      <c r="B1" s="22" t="s">
        <v>23</v>
      </c>
      <c r="C1" s="22" t="s">
        <v>24</v>
      </c>
      <c r="D1" s="23" t="s">
        <v>56</v>
      </c>
      <c r="E1" s="24"/>
    </row>
    <row r="2" spans="1:5" ht="15.75">
      <c r="A2" s="103" t="s">
        <v>57</v>
      </c>
      <c r="B2" s="104"/>
      <c r="C2" s="104"/>
      <c r="D2" s="104"/>
      <c r="E2" s="105"/>
    </row>
    <row r="3" spans="1:5">
      <c r="A3" s="24"/>
      <c r="B3" s="24"/>
      <c r="C3" s="25"/>
      <c r="D3" s="24"/>
      <c r="E3" s="24"/>
    </row>
    <row r="4" spans="1:5">
      <c r="A4" s="26" t="s">
        <v>35</v>
      </c>
      <c r="B4" s="27"/>
      <c r="C4" s="28">
        <f>SUM(C3)</f>
        <v>0</v>
      </c>
      <c r="D4" s="24"/>
      <c r="E4" s="24"/>
    </row>
    <row r="5" spans="1:5" ht="15.75">
      <c r="A5" s="103" t="s">
        <v>26</v>
      </c>
      <c r="B5" s="104"/>
      <c r="C5" s="104"/>
      <c r="D5" s="104"/>
      <c r="E5" s="105"/>
    </row>
    <row r="6" spans="1:5">
      <c r="A6" s="24"/>
      <c r="B6" s="24"/>
      <c r="C6" s="25"/>
      <c r="D6" s="29"/>
      <c r="E6" s="24"/>
    </row>
    <row r="7" spans="1:5">
      <c r="A7" s="26" t="s">
        <v>35</v>
      </c>
      <c r="B7" s="27"/>
      <c r="C7" s="28">
        <f>SUM(C6:C6)</f>
        <v>0</v>
      </c>
      <c r="D7" s="24"/>
      <c r="E7" s="24"/>
    </row>
    <row r="8" spans="1:5" ht="15.75">
      <c r="A8" s="103" t="s">
        <v>37</v>
      </c>
      <c r="B8" s="104"/>
      <c r="C8" s="104"/>
      <c r="D8" s="104"/>
      <c r="E8" s="105"/>
    </row>
    <row r="9" spans="1:5">
      <c r="A9" s="30" t="s">
        <v>139</v>
      </c>
      <c r="B9" s="31" t="s">
        <v>33</v>
      </c>
      <c r="C9" s="106">
        <v>1</v>
      </c>
      <c r="D9" s="30" t="s">
        <v>140</v>
      </c>
      <c r="E9" s="32" t="s">
        <v>141</v>
      </c>
    </row>
    <row r="10" spans="1:5">
      <c r="A10" s="30" t="s">
        <v>142</v>
      </c>
      <c r="B10" s="31" t="s">
        <v>41</v>
      </c>
      <c r="C10" s="107"/>
      <c r="D10" s="30" t="s">
        <v>44</v>
      </c>
      <c r="E10" s="32" t="s">
        <v>143</v>
      </c>
    </row>
    <row r="11" spans="1:5">
      <c r="A11" s="30" t="s">
        <v>144</v>
      </c>
      <c r="B11" s="31" t="s">
        <v>33</v>
      </c>
      <c r="C11" s="107"/>
      <c r="D11" s="72" t="s">
        <v>164</v>
      </c>
      <c r="E11" s="32" t="s">
        <v>146</v>
      </c>
    </row>
    <row r="12" spans="1:5">
      <c r="A12" s="30" t="s">
        <v>144</v>
      </c>
      <c r="B12" s="31" t="s">
        <v>33</v>
      </c>
      <c r="C12" s="107"/>
      <c r="D12" s="30" t="s">
        <v>145</v>
      </c>
      <c r="E12" s="32" t="s">
        <v>147</v>
      </c>
    </row>
    <row r="13" spans="1:5">
      <c r="A13" s="30" t="s">
        <v>144</v>
      </c>
      <c r="B13" s="31" t="s">
        <v>33</v>
      </c>
      <c r="C13" s="108"/>
      <c r="D13" s="30" t="s">
        <v>145</v>
      </c>
      <c r="E13" s="32" t="s">
        <v>148</v>
      </c>
    </row>
    <row r="14" spans="1:5">
      <c r="A14" s="26" t="s">
        <v>35</v>
      </c>
      <c r="B14" s="73" t="s">
        <v>165</v>
      </c>
      <c r="C14" s="28">
        <v>1</v>
      </c>
      <c r="D14" s="24"/>
      <c r="E14" s="24"/>
    </row>
    <row r="15" spans="1:5">
      <c r="A15" s="33" t="s">
        <v>55</v>
      </c>
      <c r="B15" s="27"/>
      <c r="C15" s="34">
        <f>SUM(C3,C7,C14)</f>
        <v>1</v>
      </c>
      <c r="D15" s="29"/>
      <c r="E15" s="24"/>
    </row>
    <row r="17" spans="1:1">
      <c r="A17" s="35"/>
    </row>
  </sheetData>
  <mergeCells count="4">
    <mergeCell ref="A2:E2"/>
    <mergeCell ref="A5:E5"/>
    <mergeCell ref="A8:E8"/>
    <mergeCell ref="C9:C13"/>
  </mergeCells>
  <phoneticPr fontId="21" type="noConversion"/>
  <pageMargins left="0.7" right="0.7" top="0.75" bottom="0.75" header="0.3" footer="0.3"/>
  <pageSetup paperSize="9" scale="86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20"/>
  <sheetViews>
    <sheetView workbookViewId="0">
      <selection activeCell="D31" sqref="D31"/>
    </sheetView>
  </sheetViews>
  <sheetFormatPr defaultColWidth="11" defaultRowHeight="14.25"/>
  <cols>
    <col min="1" max="1" width="61.375" style="1" customWidth="1"/>
    <col min="2" max="2" width="15" style="1" customWidth="1"/>
    <col min="3" max="3" width="11" style="1"/>
    <col min="4" max="4" width="50.125" style="1" customWidth="1"/>
    <col min="5" max="16384" width="11" style="1"/>
  </cols>
  <sheetData>
    <row r="1" spans="1:6" ht="15.75">
      <c r="A1" s="97" t="s">
        <v>26</v>
      </c>
      <c r="B1" s="98"/>
      <c r="C1" s="98"/>
      <c r="D1" s="98"/>
      <c r="E1" s="99"/>
      <c r="F1"/>
    </row>
    <row r="2" spans="1:6">
      <c r="A2" s="2"/>
      <c r="B2" s="3"/>
      <c r="C2" s="4"/>
      <c r="D2" s="5"/>
      <c r="E2" s="2"/>
      <c r="F2"/>
    </row>
    <row r="3" spans="1:6">
      <c r="A3" s="2"/>
      <c r="B3" s="3"/>
      <c r="C3" s="4"/>
      <c r="D3" s="5"/>
      <c r="E3" s="2"/>
      <c r="F3"/>
    </row>
    <row r="4" spans="1:6">
      <c r="A4" s="2"/>
      <c r="B4" s="3"/>
      <c r="C4" s="4"/>
      <c r="D4" s="5"/>
      <c r="E4" s="2"/>
      <c r="F4"/>
    </row>
    <row r="5" spans="1:6">
      <c r="A5" s="6"/>
      <c r="B5" s="7"/>
      <c r="C5" s="8"/>
      <c r="D5" s="5"/>
      <c r="E5" s="9"/>
      <c r="F5" s="10"/>
    </row>
    <row r="6" spans="1:6">
      <c r="A6" s="11"/>
      <c r="B6" s="3"/>
      <c r="C6" s="4"/>
      <c r="D6" s="5"/>
      <c r="E6" s="9"/>
      <c r="F6" s="10"/>
    </row>
    <row r="7" spans="1:6">
      <c r="A7" s="2"/>
      <c r="B7" s="3"/>
      <c r="C7" s="4"/>
      <c r="D7" s="5"/>
      <c r="E7" s="2"/>
      <c r="F7" s="10"/>
    </row>
    <row r="8" spans="1:6">
      <c r="A8" s="2"/>
      <c r="B8" s="3"/>
      <c r="C8" s="4"/>
      <c r="D8" s="5"/>
      <c r="E8" s="2"/>
      <c r="F8" s="10"/>
    </row>
    <row r="9" spans="1:6">
      <c r="A9" s="12" t="s">
        <v>35</v>
      </c>
      <c r="B9" s="13"/>
      <c r="C9" s="14">
        <f>SUM(C2:C8)</f>
        <v>0</v>
      </c>
      <c r="D9" s="3"/>
      <c r="E9" s="3"/>
      <c r="F9"/>
    </row>
    <row r="10" spans="1:6">
      <c r="A10" s="12" t="s">
        <v>36</v>
      </c>
      <c r="B10" s="13"/>
      <c r="C10" s="14"/>
      <c r="D10" s="3"/>
      <c r="E10" s="3"/>
      <c r="F10"/>
    </row>
    <row r="11" spans="1:6" ht="15.75">
      <c r="A11" s="97" t="s">
        <v>37</v>
      </c>
      <c r="B11" s="98"/>
      <c r="C11" s="98"/>
      <c r="D11" s="98"/>
      <c r="E11" s="99"/>
      <c r="F11"/>
    </row>
    <row r="12" spans="1:6">
      <c r="A12" s="3"/>
      <c r="B12" s="3"/>
      <c r="C12" s="110"/>
      <c r="D12" s="3"/>
      <c r="E12" s="3"/>
      <c r="F12"/>
    </row>
    <row r="13" spans="1:6" customFormat="1">
      <c r="A13" s="3"/>
      <c r="B13" s="15"/>
      <c r="C13" s="111"/>
      <c r="D13" s="3"/>
      <c r="E13" s="3"/>
      <c r="F13" s="16"/>
    </row>
    <row r="14" spans="1:6" customFormat="1">
      <c r="A14" s="3"/>
      <c r="B14" s="15"/>
      <c r="C14" s="111"/>
      <c r="D14" s="3"/>
      <c r="E14" s="3"/>
      <c r="F14" s="16"/>
    </row>
    <row r="15" spans="1:6" customFormat="1">
      <c r="A15" s="17"/>
      <c r="B15" s="15"/>
      <c r="C15" s="111"/>
      <c r="D15" s="3"/>
      <c r="E15" s="3"/>
    </row>
    <row r="16" spans="1:6" customFormat="1">
      <c r="A16" s="17"/>
      <c r="B16" s="15"/>
      <c r="C16" s="111"/>
      <c r="D16" s="3"/>
      <c r="E16" s="3"/>
    </row>
    <row r="17" spans="1:6" customFormat="1">
      <c r="A17" s="17"/>
      <c r="B17" s="15"/>
      <c r="C17" s="112"/>
      <c r="D17" s="3"/>
      <c r="E17" s="3"/>
    </row>
    <row r="18" spans="1:6">
      <c r="A18" s="12" t="s">
        <v>35</v>
      </c>
      <c r="B18" s="15"/>
      <c r="C18" s="14"/>
      <c r="D18" s="3"/>
      <c r="E18" s="3"/>
      <c r="F18"/>
    </row>
    <row r="19" spans="1:6">
      <c r="A19" s="18" t="s">
        <v>55</v>
      </c>
      <c r="B19" s="13"/>
      <c r="C19" s="19"/>
      <c r="D19" s="5"/>
      <c r="E19" s="3"/>
      <c r="F19"/>
    </row>
    <row r="20" spans="1:6">
      <c r="A20"/>
      <c r="B20"/>
      <c r="C20" s="20"/>
      <c r="D20"/>
      <c r="E20"/>
      <c r="F20"/>
    </row>
  </sheetData>
  <mergeCells count="3">
    <mergeCell ref="A1:E1"/>
    <mergeCell ref="A11:E11"/>
    <mergeCell ref="C12:C17"/>
  </mergeCells>
  <phoneticPr fontId="2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7"/>
  <sheetViews>
    <sheetView workbookViewId="0">
      <selection activeCell="G17" sqref="G17"/>
    </sheetView>
  </sheetViews>
  <sheetFormatPr defaultColWidth="8.875" defaultRowHeight="14.25"/>
  <cols>
    <col min="1" max="1" width="6.375" customWidth="1"/>
    <col min="3" max="3" width="9.875" customWidth="1"/>
    <col min="4" max="5" width="8.875" customWidth="1"/>
    <col min="6" max="6" width="12.625" customWidth="1"/>
    <col min="7" max="7" width="16.5" customWidth="1"/>
    <col min="8" max="8" width="12" customWidth="1"/>
    <col min="9" max="9" width="16.5" customWidth="1"/>
    <col min="10" max="10" width="11.375" customWidth="1"/>
  </cols>
  <sheetData>
    <row r="1" spans="1:16" ht="30" customHeight="1">
      <c r="A1" s="62" t="s">
        <v>0</v>
      </c>
      <c r="B1" s="63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  <c r="J1" s="64" t="s">
        <v>9</v>
      </c>
      <c r="K1" s="65"/>
    </row>
    <row r="2" spans="1:16" s="61" customFormat="1" ht="30" customHeight="1">
      <c r="A2" s="66">
        <v>1</v>
      </c>
      <c r="B2" s="21" t="s">
        <v>10</v>
      </c>
      <c r="C2" s="67">
        <v>90.428571428571402</v>
      </c>
      <c r="D2" s="67">
        <v>88.3333333333333</v>
      </c>
      <c r="E2" s="67">
        <v>87.363636363636402</v>
      </c>
      <c r="F2" s="67">
        <v>88.622510822510819</v>
      </c>
      <c r="G2" s="68">
        <v>79.760259740259741</v>
      </c>
      <c r="H2" s="67">
        <v>43</v>
      </c>
      <c r="I2" s="68">
        <v>4.3</v>
      </c>
      <c r="J2" s="68">
        <v>84.060259740259738</v>
      </c>
      <c r="K2" s="65"/>
    </row>
    <row r="3" spans="1:16" s="61" customFormat="1" ht="30" customHeight="1">
      <c r="A3" s="66">
        <v>2</v>
      </c>
      <c r="B3" s="21" t="s">
        <v>11</v>
      </c>
      <c r="C3" s="67">
        <v>91.357142857142904</v>
      </c>
      <c r="D3" s="67">
        <v>84.6666666666667</v>
      </c>
      <c r="E3" s="67">
        <v>86.909090909090907</v>
      </c>
      <c r="F3" s="67">
        <v>87.458658008658034</v>
      </c>
      <c r="G3" s="68">
        <v>78.712792207792234</v>
      </c>
      <c r="H3" s="67">
        <v>40</v>
      </c>
      <c r="I3" s="68">
        <v>4</v>
      </c>
      <c r="J3" s="68">
        <v>82.712792207792234</v>
      </c>
      <c r="K3" s="65"/>
    </row>
    <row r="4" spans="1:16" s="61" customFormat="1" ht="30" customHeight="1">
      <c r="A4" s="66">
        <v>3</v>
      </c>
      <c r="B4" s="21" t="s">
        <v>13</v>
      </c>
      <c r="C4" s="67">
        <v>85.071428571428598</v>
      </c>
      <c r="D4" s="67">
        <v>85.8888888888889</v>
      </c>
      <c r="E4" s="67">
        <v>85.272727272727295</v>
      </c>
      <c r="F4" s="67">
        <v>85.427994227994247</v>
      </c>
      <c r="G4" s="68">
        <v>76.885194805194828</v>
      </c>
      <c r="H4" s="67">
        <v>43</v>
      </c>
      <c r="I4" s="68">
        <v>4.3</v>
      </c>
      <c r="J4" s="68">
        <v>81.185194805194826</v>
      </c>
      <c r="K4" s="65"/>
    </row>
    <row r="5" spans="1:16" s="61" customFormat="1" ht="30" customHeight="1">
      <c r="A5" s="66">
        <v>4</v>
      </c>
      <c r="B5" s="21" t="s">
        <v>15</v>
      </c>
      <c r="C5" s="67">
        <v>87.714285714285694</v>
      </c>
      <c r="D5" s="67">
        <v>80.7777777777778</v>
      </c>
      <c r="E5" s="67">
        <v>86</v>
      </c>
      <c r="F5" s="67">
        <v>84.686507936507937</v>
      </c>
      <c r="G5" s="68">
        <v>76.217857142857142</v>
      </c>
      <c r="H5" s="67">
        <v>41</v>
      </c>
      <c r="I5" s="68">
        <v>4.1000000000000005</v>
      </c>
      <c r="J5" s="68">
        <v>80.317857142857136</v>
      </c>
      <c r="K5" s="65"/>
    </row>
    <row r="6" spans="1:16" s="61" customFormat="1" ht="30" customHeight="1">
      <c r="A6" s="66">
        <v>5</v>
      </c>
      <c r="B6" s="21" t="s">
        <v>12</v>
      </c>
      <c r="C6" s="67">
        <v>90.928571428571402</v>
      </c>
      <c r="D6" s="67">
        <v>83.8888888888889</v>
      </c>
      <c r="E6" s="67">
        <v>86.090909090909093</v>
      </c>
      <c r="F6" s="67">
        <v>86.771500721500715</v>
      </c>
      <c r="G6" s="68">
        <v>78.094350649350645</v>
      </c>
      <c r="H6" s="67">
        <v>20.3</v>
      </c>
      <c r="I6" s="68">
        <v>2.0300000000000002</v>
      </c>
      <c r="J6" s="68">
        <v>80.124350649350646</v>
      </c>
      <c r="K6" s="65"/>
    </row>
    <row r="7" spans="1:16" s="61" customFormat="1" ht="30" customHeight="1">
      <c r="A7" s="66">
        <v>6</v>
      </c>
      <c r="B7" s="21" t="s">
        <v>17</v>
      </c>
      <c r="C7" s="67">
        <v>85</v>
      </c>
      <c r="D7" s="67">
        <v>81.7777777777778</v>
      </c>
      <c r="E7" s="67">
        <v>86.818181818181799</v>
      </c>
      <c r="F7" s="67">
        <v>84.50858585858586</v>
      </c>
      <c r="G7" s="68">
        <v>76.057727272727277</v>
      </c>
      <c r="H7" s="67">
        <v>13.5</v>
      </c>
      <c r="I7" s="68">
        <v>1.35</v>
      </c>
      <c r="J7" s="68">
        <v>77.407727272727271</v>
      </c>
      <c r="K7" s="65"/>
    </row>
    <row r="8" spans="1:16" s="61" customFormat="1" ht="30" customHeight="1">
      <c r="A8" s="66">
        <v>7</v>
      </c>
      <c r="B8" s="21" t="s">
        <v>14</v>
      </c>
      <c r="C8" s="67">
        <v>89.714285714285694</v>
      </c>
      <c r="D8" s="67">
        <v>86</v>
      </c>
      <c r="E8" s="67">
        <v>81</v>
      </c>
      <c r="F8" s="67">
        <v>85.3642857142857</v>
      </c>
      <c r="G8" s="68">
        <v>76.827857142857127</v>
      </c>
      <c r="H8" s="67">
        <v>4.5</v>
      </c>
      <c r="I8" s="68">
        <v>0.45</v>
      </c>
      <c r="J8" s="68">
        <v>77.27785714285713</v>
      </c>
      <c r="K8" s="65"/>
    </row>
    <row r="9" spans="1:16" s="61" customFormat="1" ht="30" customHeight="1">
      <c r="A9" s="66">
        <v>8</v>
      </c>
      <c r="B9" s="21" t="s">
        <v>16</v>
      </c>
      <c r="C9" s="67">
        <v>84</v>
      </c>
      <c r="D9" s="67">
        <v>83.5555555555556</v>
      </c>
      <c r="E9" s="67">
        <v>86.272727272727295</v>
      </c>
      <c r="F9" s="67">
        <v>84.63989898989901</v>
      </c>
      <c r="G9" s="68">
        <v>76.175909090909116</v>
      </c>
      <c r="H9" s="67">
        <v>1</v>
      </c>
      <c r="I9" s="68">
        <v>0.1</v>
      </c>
      <c r="J9" s="68">
        <v>76.27590909090911</v>
      </c>
      <c r="K9" s="65"/>
      <c r="L9" s="61" t="s">
        <v>166</v>
      </c>
    </row>
    <row r="10" spans="1:16" s="61" customFormat="1" ht="30" customHeight="1">
      <c r="A10" s="66">
        <v>9</v>
      </c>
      <c r="B10" s="21" t="s">
        <v>18</v>
      </c>
      <c r="C10" s="67">
        <v>83</v>
      </c>
      <c r="D10" s="67">
        <v>79.7777777777778</v>
      </c>
      <c r="E10" s="67">
        <v>84</v>
      </c>
      <c r="F10" s="67">
        <v>82.222222222222229</v>
      </c>
      <c r="G10" s="68">
        <v>74.000000000000014</v>
      </c>
      <c r="H10" s="67">
        <v>1</v>
      </c>
      <c r="I10" s="68">
        <v>0.1</v>
      </c>
      <c r="J10" s="68">
        <v>74.100000000000009</v>
      </c>
      <c r="K10" s="65"/>
    </row>
    <row r="11" spans="1:16" s="61" customFormat="1" ht="30" customHeight="1">
      <c r="A11" s="66">
        <v>10</v>
      </c>
      <c r="B11" s="21" t="s">
        <v>19</v>
      </c>
      <c r="C11" s="67">
        <v>81.642857142857096</v>
      </c>
      <c r="D11" s="67">
        <v>76.6666666666667</v>
      </c>
      <c r="E11" s="67">
        <v>84.818181818181799</v>
      </c>
      <c r="F11" s="67">
        <v>81.012554112554099</v>
      </c>
      <c r="G11" s="68">
        <v>72.911298701298691</v>
      </c>
      <c r="H11" s="67">
        <v>0</v>
      </c>
      <c r="I11" s="68">
        <v>0</v>
      </c>
      <c r="J11" s="68">
        <v>72.911298701298691</v>
      </c>
      <c r="K11" s="65"/>
      <c r="P11" s="74" t="s">
        <v>166</v>
      </c>
    </row>
    <row r="14" spans="1:16" ht="47.25" customHeight="1">
      <c r="B14" s="69" t="s">
        <v>20</v>
      </c>
      <c r="C14" s="95" t="s">
        <v>21</v>
      </c>
      <c r="D14" s="96"/>
      <c r="E14" s="96"/>
      <c r="F14" s="96"/>
      <c r="G14" s="96"/>
      <c r="H14" s="96"/>
      <c r="I14" s="96"/>
      <c r="J14" s="96"/>
    </row>
    <row r="17" spans="8:8">
      <c r="H17" s="75" t="s">
        <v>166</v>
      </c>
    </row>
  </sheetData>
  <sortState xmlns:xlrd2="http://schemas.microsoft.com/office/spreadsheetml/2017/richdata2" ref="A2:J11">
    <sortCondition descending="1" ref="G1:G11"/>
  </sortState>
  <mergeCells count="1">
    <mergeCell ref="C14:J14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"/>
  <sheetViews>
    <sheetView workbookViewId="0">
      <selection activeCell="A14" sqref="A14:XFD14"/>
    </sheetView>
  </sheetViews>
  <sheetFormatPr defaultColWidth="11" defaultRowHeight="14.25"/>
  <cols>
    <col min="1" max="1" width="63.875" customWidth="1"/>
    <col min="2" max="2" width="15" customWidth="1"/>
    <col min="4" max="4" width="68.5" customWidth="1"/>
  </cols>
  <sheetData>
    <row r="1" spans="1:5" s="42" customFormat="1" ht="15.75">
      <c r="A1" s="53" t="s">
        <v>22</v>
      </c>
      <c r="B1" s="53" t="s">
        <v>23</v>
      </c>
      <c r="C1" s="53" t="s">
        <v>24</v>
      </c>
      <c r="D1" s="53" t="s">
        <v>25</v>
      </c>
      <c r="E1" s="54"/>
    </row>
    <row r="2" spans="1:5" ht="15.75">
      <c r="A2" s="97" t="s">
        <v>26</v>
      </c>
      <c r="B2" s="98"/>
      <c r="C2" s="98"/>
      <c r="D2" s="98"/>
      <c r="E2" s="99"/>
    </row>
    <row r="3" spans="1:5" ht="15.95" customHeight="1">
      <c r="A3" s="48" t="s">
        <v>27</v>
      </c>
      <c r="B3" s="50" t="s">
        <v>28</v>
      </c>
      <c r="C3" s="49">
        <v>10</v>
      </c>
      <c r="D3" s="70" t="s">
        <v>158</v>
      </c>
      <c r="E3" s="32" t="s">
        <v>29</v>
      </c>
    </row>
    <row r="4" spans="1:5" ht="30" customHeight="1">
      <c r="A4" s="48" t="s">
        <v>30</v>
      </c>
      <c r="B4" s="50" t="s">
        <v>28</v>
      </c>
      <c r="C4" s="50">
        <v>15</v>
      </c>
      <c r="D4" s="70" t="s">
        <v>159</v>
      </c>
      <c r="E4" s="32" t="s">
        <v>31</v>
      </c>
    </row>
    <row r="5" spans="1:5" ht="33" customHeight="1">
      <c r="A5" s="48" t="s">
        <v>32</v>
      </c>
      <c r="B5" s="50" t="s">
        <v>28</v>
      </c>
      <c r="C5" s="50">
        <v>15</v>
      </c>
      <c r="D5" s="70" t="s">
        <v>159</v>
      </c>
      <c r="E5" s="32" t="s">
        <v>31</v>
      </c>
    </row>
    <row r="6" spans="1:5" ht="15.95" customHeight="1">
      <c r="A6" s="70" t="s">
        <v>168</v>
      </c>
      <c r="B6" s="78" t="s">
        <v>163</v>
      </c>
      <c r="C6" s="77">
        <v>0.1</v>
      </c>
      <c r="D6" s="48" t="s">
        <v>169</v>
      </c>
      <c r="E6" s="79" t="s">
        <v>170</v>
      </c>
    </row>
    <row r="7" spans="1:5">
      <c r="A7" s="12" t="s">
        <v>35</v>
      </c>
      <c r="B7" s="13"/>
      <c r="C7" s="14">
        <v>40.1</v>
      </c>
      <c r="D7" s="13"/>
      <c r="E7" s="2"/>
    </row>
    <row r="8" spans="1:5">
      <c r="A8" s="12" t="s">
        <v>36</v>
      </c>
      <c r="B8" s="13"/>
      <c r="C8" s="14">
        <v>40</v>
      </c>
      <c r="D8" s="13"/>
      <c r="E8" s="2"/>
    </row>
    <row r="9" spans="1:5" ht="15.75">
      <c r="A9" s="97" t="s">
        <v>37</v>
      </c>
      <c r="B9" s="98"/>
      <c r="C9" s="98"/>
      <c r="D9" s="98"/>
      <c r="E9" s="99"/>
    </row>
    <row r="10" spans="1:5">
      <c r="A10" s="48" t="s">
        <v>38</v>
      </c>
      <c r="B10" s="48" t="s">
        <v>28</v>
      </c>
      <c r="C10" s="100">
        <v>3</v>
      </c>
      <c r="D10" s="48" t="s">
        <v>39</v>
      </c>
      <c r="E10" s="32">
        <v>16</v>
      </c>
    </row>
    <row r="11" spans="1:5">
      <c r="A11" s="48" t="s">
        <v>40</v>
      </c>
      <c r="B11" s="48" t="s">
        <v>41</v>
      </c>
      <c r="C11" s="101"/>
      <c r="D11" s="48" t="s">
        <v>42</v>
      </c>
      <c r="E11" s="32">
        <v>20</v>
      </c>
    </row>
    <row r="12" spans="1:5">
      <c r="A12" s="48" t="s">
        <v>43</v>
      </c>
      <c r="B12" s="48" t="s">
        <v>41</v>
      </c>
      <c r="C12" s="101"/>
      <c r="D12" s="48" t="s">
        <v>44</v>
      </c>
      <c r="E12" s="32">
        <v>8</v>
      </c>
    </row>
    <row r="13" spans="1:5" ht="28.5">
      <c r="A13" s="48" t="s">
        <v>45</v>
      </c>
      <c r="B13" s="48" t="s">
        <v>41</v>
      </c>
      <c r="C13" s="101"/>
      <c r="D13" s="48" t="s">
        <v>44</v>
      </c>
      <c r="E13" s="32">
        <v>16</v>
      </c>
    </row>
    <row r="14" spans="1:5">
      <c r="A14" s="48" t="s">
        <v>46</v>
      </c>
      <c r="B14" s="70" t="s">
        <v>160</v>
      </c>
      <c r="C14" s="101"/>
      <c r="D14" s="48" t="s">
        <v>47</v>
      </c>
      <c r="E14" s="32">
        <v>7</v>
      </c>
    </row>
    <row r="15" spans="1:5">
      <c r="A15" s="48" t="s">
        <v>48</v>
      </c>
      <c r="B15" s="48" t="s">
        <v>33</v>
      </c>
      <c r="C15" s="101"/>
      <c r="D15" s="48" t="s">
        <v>49</v>
      </c>
      <c r="E15" s="32">
        <v>9</v>
      </c>
    </row>
    <row r="16" spans="1:5">
      <c r="A16" s="48" t="s">
        <v>50</v>
      </c>
      <c r="B16" s="48" t="s">
        <v>28</v>
      </c>
      <c r="C16" s="101"/>
      <c r="D16" s="48" t="s">
        <v>51</v>
      </c>
      <c r="E16" s="32">
        <v>3</v>
      </c>
    </row>
    <row r="17" spans="1:5">
      <c r="A17" s="48" t="s">
        <v>52</v>
      </c>
      <c r="B17" s="50" t="s">
        <v>33</v>
      </c>
      <c r="C17" s="102"/>
      <c r="D17" s="48" t="s">
        <v>53</v>
      </c>
      <c r="E17" s="49">
        <v>48</v>
      </c>
    </row>
    <row r="18" spans="1:5">
      <c r="A18" s="12" t="s">
        <v>35</v>
      </c>
      <c r="B18" s="13" t="s">
        <v>54</v>
      </c>
      <c r="C18" s="14">
        <v>3</v>
      </c>
      <c r="D18" s="2"/>
      <c r="E18" s="2"/>
    </row>
    <row r="19" spans="1:5">
      <c r="A19" s="18" t="s">
        <v>55</v>
      </c>
      <c r="B19" s="13"/>
      <c r="C19" s="19">
        <f>C8+C18</f>
        <v>43</v>
      </c>
      <c r="D19" s="60"/>
      <c r="E19" s="2"/>
    </row>
    <row r="21" spans="1:5">
      <c r="A21" s="47"/>
    </row>
  </sheetData>
  <mergeCells count="3">
    <mergeCell ref="A2:E2"/>
    <mergeCell ref="A9:E9"/>
    <mergeCell ref="C10:C17"/>
  </mergeCells>
  <phoneticPr fontId="21" type="noConversion"/>
  <pageMargins left="0.7" right="0.7" top="0.75" bottom="0.75" header="0.3" footer="0.3"/>
  <pageSetup paperSize="9" scale="7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9"/>
  <sheetViews>
    <sheetView workbookViewId="0">
      <selection activeCell="A5" sqref="A5:XFD5"/>
    </sheetView>
  </sheetViews>
  <sheetFormatPr defaultColWidth="11" defaultRowHeight="14.25"/>
  <cols>
    <col min="1" max="1" width="53.875" style="1" customWidth="1"/>
    <col min="2" max="2" width="8.375" style="1" customWidth="1"/>
    <col min="3" max="3" width="9" style="1" customWidth="1"/>
    <col min="4" max="4" width="43.75" style="1" customWidth="1"/>
    <col min="5" max="16384" width="11" style="1"/>
  </cols>
  <sheetData>
    <row r="1" spans="1:5" ht="15.75">
      <c r="A1" s="22" t="s">
        <v>22</v>
      </c>
      <c r="B1" s="22" t="s">
        <v>23</v>
      </c>
      <c r="C1" s="22" t="s">
        <v>24</v>
      </c>
      <c r="D1" s="23" t="s">
        <v>56</v>
      </c>
      <c r="E1" s="24"/>
    </row>
    <row r="2" spans="1:5" ht="15.75">
      <c r="A2" s="103" t="s">
        <v>26</v>
      </c>
      <c r="B2" s="104"/>
      <c r="C2" s="104"/>
      <c r="D2" s="104"/>
      <c r="E2" s="105"/>
    </row>
    <row r="3" spans="1:5" ht="28.5">
      <c r="A3" s="48" t="s">
        <v>58</v>
      </c>
      <c r="B3" s="50" t="s">
        <v>59</v>
      </c>
      <c r="C3" s="51">
        <v>35</v>
      </c>
      <c r="D3" s="70" t="s">
        <v>149</v>
      </c>
      <c r="E3" s="32" t="s">
        <v>31</v>
      </c>
    </row>
    <row r="4" spans="1:5" ht="28.5">
      <c r="A4" s="48" t="s">
        <v>60</v>
      </c>
      <c r="B4" s="50" t="s">
        <v>28</v>
      </c>
      <c r="C4" s="51">
        <v>5</v>
      </c>
      <c r="D4" s="70" t="s">
        <v>150</v>
      </c>
      <c r="E4" s="32" t="s">
        <v>29</v>
      </c>
    </row>
    <row r="5" spans="1:5">
      <c r="A5" s="26" t="s">
        <v>35</v>
      </c>
      <c r="B5" s="27"/>
      <c r="C5" s="28">
        <f>SUM(C3:C4)</f>
        <v>40</v>
      </c>
      <c r="D5" s="24"/>
      <c r="E5" s="24"/>
    </row>
    <row r="6" spans="1:5" customFormat="1" ht="15.75">
      <c r="A6" s="12" t="s">
        <v>36</v>
      </c>
      <c r="B6" s="39"/>
      <c r="C6" s="40">
        <v>40</v>
      </c>
      <c r="D6" s="39"/>
      <c r="E6" s="39"/>
    </row>
    <row r="7" spans="1:5">
      <c r="A7" s="33" t="s">
        <v>55</v>
      </c>
      <c r="B7" s="27"/>
      <c r="C7" s="34">
        <f>SUM(C6)</f>
        <v>40</v>
      </c>
      <c r="D7" s="29"/>
      <c r="E7" s="24"/>
    </row>
    <row r="9" spans="1:5">
      <c r="A9" s="35"/>
    </row>
  </sheetData>
  <mergeCells count="1">
    <mergeCell ref="A2:E2"/>
  </mergeCells>
  <phoneticPr fontId="21" type="noConversion"/>
  <pageMargins left="0.7" right="0.7" top="0.75" bottom="0.75" header="0.3" footer="0.3"/>
  <pageSetup paperSize="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workbookViewId="0">
      <selection activeCell="B11" sqref="B11"/>
    </sheetView>
  </sheetViews>
  <sheetFormatPr defaultColWidth="11" defaultRowHeight="14.25"/>
  <cols>
    <col min="1" max="1" width="61.375" customWidth="1"/>
    <col min="2" max="2" width="15" customWidth="1"/>
    <col min="4" max="4" width="64.375" customWidth="1"/>
  </cols>
  <sheetData>
    <row r="1" spans="1:5" s="42" customFormat="1" ht="15.75">
      <c r="A1" s="53" t="s">
        <v>22</v>
      </c>
      <c r="B1" s="53" t="s">
        <v>23</v>
      </c>
      <c r="C1" s="53" t="s">
        <v>24</v>
      </c>
      <c r="D1" s="53" t="s">
        <v>25</v>
      </c>
      <c r="E1" s="54"/>
    </row>
    <row r="2" spans="1:5" ht="15.75">
      <c r="A2" s="97" t="s">
        <v>26</v>
      </c>
      <c r="B2" s="98"/>
      <c r="C2" s="98"/>
      <c r="D2" s="98"/>
      <c r="E2" s="99"/>
    </row>
    <row r="3" spans="1:5">
      <c r="A3" s="72" t="s">
        <v>154</v>
      </c>
      <c r="B3" s="49" t="s">
        <v>59</v>
      </c>
      <c r="C3" s="49">
        <v>35</v>
      </c>
      <c r="D3" s="30" t="s">
        <v>68</v>
      </c>
      <c r="E3" s="32" t="s">
        <v>31</v>
      </c>
    </row>
    <row r="4" spans="1:5">
      <c r="A4" s="30" t="s">
        <v>62</v>
      </c>
      <c r="B4" s="55" t="s">
        <v>28</v>
      </c>
      <c r="C4" s="55">
        <v>10</v>
      </c>
      <c r="D4" s="56" t="s">
        <v>63</v>
      </c>
      <c r="E4" s="32" t="s">
        <v>29</v>
      </c>
    </row>
    <row r="5" spans="1:5">
      <c r="A5" s="30" t="s">
        <v>69</v>
      </c>
      <c r="B5" s="55" t="s">
        <v>28</v>
      </c>
      <c r="C5" s="57">
        <v>10</v>
      </c>
      <c r="D5" s="56" t="s">
        <v>63</v>
      </c>
      <c r="E5" s="32" t="s">
        <v>29</v>
      </c>
    </row>
    <row r="6" spans="1:5">
      <c r="A6" s="30" t="s">
        <v>70</v>
      </c>
      <c r="B6" s="55" t="s">
        <v>28</v>
      </c>
      <c r="C6" s="55">
        <v>10</v>
      </c>
      <c r="D6" s="56" t="s">
        <v>63</v>
      </c>
      <c r="E6" s="32" t="s">
        <v>29</v>
      </c>
    </row>
    <row r="7" spans="1:5">
      <c r="A7" s="30" t="s">
        <v>71</v>
      </c>
      <c r="B7" s="49" t="s">
        <v>28</v>
      </c>
      <c r="C7" s="49">
        <v>5</v>
      </c>
      <c r="D7" s="72" t="s">
        <v>155</v>
      </c>
      <c r="E7" s="32" t="s">
        <v>34</v>
      </c>
    </row>
    <row r="8" spans="1:5">
      <c r="A8" s="12" t="s">
        <v>35</v>
      </c>
      <c r="B8" s="13"/>
      <c r="C8" s="14">
        <f>SUM(C3:C7)</f>
        <v>70</v>
      </c>
      <c r="D8" s="3"/>
      <c r="E8" s="3"/>
    </row>
    <row r="9" spans="1:5" ht="15.75">
      <c r="A9" s="12" t="s">
        <v>36</v>
      </c>
      <c r="B9" s="39"/>
      <c r="C9" s="40">
        <v>40</v>
      </c>
      <c r="D9" s="39"/>
      <c r="E9" s="39"/>
    </row>
    <row r="10" spans="1:5" ht="15.75">
      <c r="A10" s="97" t="s">
        <v>37</v>
      </c>
      <c r="B10" s="98"/>
      <c r="C10" s="98"/>
      <c r="D10" s="98"/>
      <c r="E10" s="99"/>
    </row>
    <row r="11" spans="1:5">
      <c r="A11" s="30" t="s">
        <v>72</v>
      </c>
      <c r="B11" s="82" t="s">
        <v>156</v>
      </c>
      <c r="C11" s="100">
        <v>3</v>
      </c>
      <c r="D11" s="30" t="s">
        <v>73</v>
      </c>
      <c r="E11" s="30">
        <v>35</v>
      </c>
    </row>
    <row r="12" spans="1:5">
      <c r="A12" s="72" t="s">
        <v>157</v>
      </c>
      <c r="B12" s="30" t="s">
        <v>28</v>
      </c>
      <c r="C12" s="101"/>
      <c r="D12" s="30" t="s">
        <v>39</v>
      </c>
      <c r="E12" s="72">
        <v>16</v>
      </c>
    </row>
    <row r="13" spans="1:5">
      <c r="A13" s="30" t="s">
        <v>74</v>
      </c>
      <c r="B13" s="30" t="s">
        <v>75</v>
      </c>
      <c r="C13" s="101"/>
      <c r="D13" s="30" t="s">
        <v>76</v>
      </c>
      <c r="E13" s="72">
        <v>45</v>
      </c>
    </row>
    <row r="14" spans="1:5">
      <c r="A14" s="30" t="s">
        <v>77</v>
      </c>
      <c r="B14" s="30" t="s">
        <v>41</v>
      </c>
      <c r="C14" s="101"/>
      <c r="D14" s="30" t="s">
        <v>44</v>
      </c>
      <c r="E14" s="30">
        <v>20</v>
      </c>
    </row>
    <row r="15" spans="1:5">
      <c r="A15" s="58" t="s">
        <v>78</v>
      </c>
      <c r="B15" s="30" t="s">
        <v>41</v>
      </c>
      <c r="C15" s="101"/>
      <c r="D15" s="58" t="s">
        <v>44</v>
      </c>
      <c r="E15" s="58">
        <v>20</v>
      </c>
    </row>
    <row r="16" spans="1:5">
      <c r="A16" s="12" t="s">
        <v>35</v>
      </c>
      <c r="B16" s="80" t="s">
        <v>171</v>
      </c>
      <c r="C16" s="14">
        <v>3</v>
      </c>
      <c r="D16" s="3"/>
      <c r="E16" s="3">
        <f>SUM(E11:E15)</f>
        <v>136</v>
      </c>
    </row>
    <row r="17" spans="1:5">
      <c r="A17" s="18" t="s">
        <v>55</v>
      </c>
      <c r="B17" s="13"/>
      <c r="C17" s="19">
        <f>C9+C16</f>
        <v>43</v>
      </c>
      <c r="D17" s="5"/>
      <c r="E17" s="3"/>
    </row>
    <row r="19" spans="1:5">
      <c r="A19" s="47"/>
    </row>
  </sheetData>
  <mergeCells count="3">
    <mergeCell ref="A2:E2"/>
    <mergeCell ref="A10:E10"/>
    <mergeCell ref="C11:C15"/>
  </mergeCells>
  <phoneticPr fontId="21" type="noConversion"/>
  <pageMargins left="0.7" right="0.7" top="0.75" bottom="0.75" header="0.3" footer="0.3"/>
  <pageSetup paperSize="9" scale="78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2"/>
  <sheetViews>
    <sheetView topLeftCell="A10" workbookViewId="0">
      <selection activeCell="A43" sqref="A43"/>
    </sheetView>
  </sheetViews>
  <sheetFormatPr defaultColWidth="11" defaultRowHeight="14.25"/>
  <cols>
    <col min="1" max="1" width="61.375" style="1" customWidth="1"/>
    <col min="2" max="2" width="15" style="1" customWidth="1"/>
    <col min="3" max="3" width="11" style="1"/>
    <col min="4" max="4" width="50.125" style="1" customWidth="1"/>
    <col min="5" max="16384" width="11" style="1"/>
  </cols>
  <sheetData>
    <row r="1" spans="1:5" ht="15.75">
      <c r="A1" s="22" t="s">
        <v>22</v>
      </c>
      <c r="B1" s="22" t="s">
        <v>23</v>
      </c>
      <c r="C1" s="22" t="s">
        <v>24</v>
      </c>
      <c r="D1" s="23" t="s">
        <v>56</v>
      </c>
      <c r="E1" s="24"/>
    </row>
    <row r="2" spans="1:5" ht="15.75">
      <c r="A2" s="103" t="s">
        <v>26</v>
      </c>
      <c r="B2" s="104"/>
      <c r="C2" s="104"/>
      <c r="D2" s="104"/>
      <c r="E2" s="105"/>
    </row>
    <row r="3" spans="1:5" ht="18" customHeight="1">
      <c r="A3" s="36" t="s">
        <v>103</v>
      </c>
      <c r="B3" s="37" t="s">
        <v>28</v>
      </c>
      <c r="C3" s="37">
        <v>15</v>
      </c>
      <c r="D3" s="71" t="s">
        <v>151</v>
      </c>
      <c r="E3" s="36" t="s">
        <v>31</v>
      </c>
    </row>
    <row r="4" spans="1:5" ht="18" customHeight="1">
      <c r="A4" s="36" t="s">
        <v>105</v>
      </c>
      <c r="B4" s="37" t="s">
        <v>28</v>
      </c>
      <c r="C4" s="37">
        <v>15</v>
      </c>
      <c r="D4" s="36" t="s">
        <v>104</v>
      </c>
      <c r="E4" s="36" t="s">
        <v>31</v>
      </c>
    </row>
    <row r="5" spans="1:5" ht="18" customHeight="1">
      <c r="A5" s="36" t="s">
        <v>106</v>
      </c>
      <c r="B5" s="37" t="s">
        <v>28</v>
      </c>
      <c r="C5" s="37">
        <v>5</v>
      </c>
      <c r="D5" s="36" t="s">
        <v>104</v>
      </c>
      <c r="E5" s="36" t="s">
        <v>34</v>
      </c>
    </row>
    <row r="6" spans="1:5" ht="18" customHeight="1">
      <c r="A6" s="36" t="s">
        <v>64</v>
      </c>
      <c r="B6" s="37" t="s">
        <v>28</v>
      </c>
      <c r="C6" s="37">
        <v>10</v>
      </c>
      <c r="D6" s="36" t="s">
        <v>104</v>
      </c>
      <c r="E6" s="36" t="s">
        <v>29</v>
      </c>
    </row>
    <row r="7" spans="1:5" ht="18" customHeight="1">
      <c r="A7" s="38" t="s">
        <v>172</v>
      </c>
      <c r="B7" s="37" t="s">
        <v>28</v>
      </c>
      <c r="C7" s="37">
        <v>5</v>
      </c>
      <c r="D7" s="38" t="s">
        <v>173</v>
      </c>
      <c r="E7" s="38" t="s">
        <v>34</v>
      </c>
    </row>
    <row r="8" spans="1:5" ht="18" customHeight="1">
      <c r="A8" s="36" t="s">
        <v>107</v>
      </c>
      <c r="B8" s="37" t="s">
        <v>28</v>
      </c>
      <c r="C8" s="37">
        <v>10</v>
      </c>
      <c r="D8" s="36" t="s">
        <v>108</v>
      </c>
      <c r="E8" s="36" t="s">
        <v>29</v>
      </c>
    </row>
    <row r="9" spans="1:5" ht="18" customHeight="1">
      <c r="A9" s="36" t="s">
        <v>109</v>
      </c>
      <c r="B9" s="81" t="s">
        <v>33</v>
      </c>
      <c r="C9" s="37">
        <v>0.2</v>
      </c>
      <c r="D9" s="71" t="s">
        <v>152</v>
      </c>
      <c r="E9" s="36" t="s">
        <v>29</v>
      </c>
    </row>
    <row r="10" spans="1:5" ht="18" customHeight="1">
      <c r="A10" s="36" t="s">
        <v>110</v>
      </c>
      <c r="B10" s="37" t="s">
        <v>33</v>
      </c>
      <c r="C10" s="37">
        <v>0.2</v>
      </c>
      <c r="D10" s="36" t="s">
        <v>174</v>
      </c>
      <c r="E10" s="36" t="s">
        <v>29</v>
      </c>
    </row>
    <row r="11" spans="1:5">
      <c r="A11" s="26" t="s">
        <v>35</v>
      </c>
      <c r="B11" s="27"/>
      <c r="C11" s="28">
        <f>SUM(C3:C10)</f>
        <v>60.400000000000006</v>
      </c>
      <c r="D11" s="24"/>
      <c r="E11" s="24"/>
    </row>
    <row r="12" spans="1:5" customFormat="1" ht="15.75">
      <c r="A12" s="12" t="s">
        <v>36</v>
      </c>
      <c r="B12" s="39"/>
      <c r="C12" s="40">
        <v>40</v>
      </c>
      <c r="D12" s="39"/>
      <c r="E12" s="39"/>
    </row>
    <row r="13" spans="1:5" ht="15.75">
      <c r="A13" s="103" t="s">
        <v>37</v>
      </c>
      <c r="B13" s="104"/>
      <c r="C13" s="104"/>
      <c r="D13" s="104"/>
      <c r="E13" s="105"/>
    </row>
    <row r="14" spans="1:5">
      <c r="A14" s="41" t="s">
        <v>111</v>
      </c>
      <c r="B14" s="31" t="s">
        <v>33</v>
      </c>
      <c r="C14" s="106">
        <v>1</v>
      </c>
      <c r="D14" s="36" t="s">
        <v>112</v>
      </c>
      <c r="E14" s="36">
        <v>2</v>
      </c>
    </row>
    <row r="15" spans="1:5">
      <c r="A15" s="41" t="s">
        <v>113</v>
      </c>
      <c r="B15" s="31" t="s">
        <v>33</v>
      </c>
      <c r="C15" s="107"/>
      <c r="D15" s="36" t="s">
        <v>112</v>
      </c>
      <c r="E15" s="36">
        <v>2</v>
      </c>
    </row>
    <row r="16" spans="1:5">
      <c r="A16" s="41" t="s">
        <v>114</v>
      </c>
      <c r="B16" s="31" t="s">
        <v>33</v>
      </c>
      <c r="C16" s="107"/>
      <c r="D16" s="36" t="s">
        <v>115</v>
      </c>
      <c r="E16" s="36">
        <v>1</v>
      </c>
    </row>
    <row r="17" spans="1:5">
      <c r="A17" s="41" t="s">
        <v>116</v>
      </c>
      <c r="B17" s="31" t="s">
        <v>33</v>
      </c>
      <c r="C17" s="107"/>
      <c r="D17" s="36" t="s">
        <v>115</v>
      </c>
      <c r="E17" s="36">
        <v>3</v>
      </c>
    </row>
    <row r="18" spans="1:5">
      <c r="A18" s="41" t="s">
        <v>117</v>
      </c>
      <c r="B18" s="31" t="s">
        <v>33</v>
      </c>
      <c r="C18" s="107"/>
      <c r="D18" s="36" t="s">
        <v>112</v>
      </c>
      <c r="E18" s="36">
        <v>2.5</v>
      </c>
    </row>
    <row r="19" spans="1:5">
      <c r="A19" s="41" t="s">
        <v>118</v>
      </c>
      <c r="B19" s="31" t="s">
        <v>33</v>
      </c>
      <c r="C19" s="107"/>
      <c r="D19" s="36" t="s">
        <v>112</v>
      </c>
      <c r="E19" s="36">
        <v>2.5</v>
      </c>
    </row>
    <row r="20" spans="1:5">
      <c r="A20" s="41" t="s">
        <v>119</v>
      </c>
      <c r="B20" s="31" t="s">
        <v>33</v>
      </c>
      <c r="C20" s="107"/>
      <c r="D20" s="36" t="s">
        <v>112</v>
      </c>
      <c r="E20" s="36">
        <v>2</v>
      </c>
    </row>
    <row r="21" spans="1:5">
      <c r="A21" s="41" t="s">
        <v>120</v>
      </c>
      <c r="B21" s="31" t="s">
        <v>33</v>
      </c>
      <c r="C21" s="107"/>
      <c r="D21" s="36" t="s">
        <v>112</v>
      </c>
      <c r="E21" s="36">
        <v>2</v>
      </c>
    </row>
    <row r="22" spans="1:5">
      <c r="A22" s="41" t="s">
        <v>121</v>
      </c>
      <c r="B22" s="31" t="s">
        <v>33</v>
      </c>
      <c r="C22" s="107"/>
      <c r="D22" s="36" t="s">
        <v>112</v>
      </c>
      <c r="E22" s="36">
        <v>9.5</v>
      </c>
    </row>
    <row r="23" spans="1:5">
      <c r="A23" s="41" t="s">
        <v>122</v>
      </c>
      <c r="B23" s="31" t="s">
        <v>33</v>
      </c>
      <c r="C23" s="107"/>
      <c r="D23" s="36" t="s">
        <v>112</v>
      </c>
      <c r="E23" s="36">
        <v>9.5</v>
      </c>
    </row>
    <row r="24" spans="1:5">
      <c r="A24" s="41" t="s">
        <v>123</v>
      </c>
      <c r="B24" s="31" t="s">
        <v>33</v>
      </c>
      <c r="C24" s="107"/>
      <c r="D24" s="36" t="s">
        <v>112</v>
      </c>
      <c r="E24" s="36">
        <v>2</v>
      </c>
    </row>
    <row r="25" spans="1:5">
      <c r="A25" s="41" t="s">
        <v>124</v>
      </c>
      <c r="B25" s="31" t="s">
        <v>33</v>
      </c>
      <c r="C25" s="107"/>
      <c r="D25" s="36" t="s">
        <v>115</v>
      </c>
      <c r="E25" s="36">
        <v>2</v>
      </c>
    </row>
    <row r="26" spans="1:5">
      <c r="A26" s="41" t="s">
        <v>125</v>
      </c>
      <c r="B26" s="31" t="s">
        <v>33</v>
      </c>
      <c r="C26" s="107"/>
      <c r="D26" s="36" t="s">
        <v>112</v>
      </c>
      <c r="E26" s="36">
        <v>4</v>
      </c>
    </row>
    <row r="27" spans="1:5">
      <c r="A27" s="41" t="s">
        <v>126</v>
      </c>
      <c r="B27" s="31" t="s">
        <v>33</v>
      </c>
      <c r="C27" s="107"/>
      <c r="D27" s="36" t="s">
        <v>112</v>
      </c>
      <c r="E27" s="36">
        <v>2</v>
      </c>
    </row>
    <row r="28" spans="1:5">
      <c r="A28" s="41" t="s">
        <v>127</v>
      </c>
      <c r="B28" s="31" t="s">
        <v>33</v>
      </c>
      <c r="C28" s="107"/>
      <c r="D28" s="36" t="s">
        <v>115</v>
      </c>
      <c r="E28" s="36">
        <v>3</v>
      </c>
    </row>
    <row r="29" spans="1:5">
      <c r="A29" s="41" t="s">
        <v>128</v>
      </c>
      <c r="B29" s="31" t="s">
        <v>33</v>
      </c>
      <c r="C29" s="107"/>
      <c r="D29" s="36" t="s">
        <v>115</v>
      </c>
      <c r="E29" s="36">
        <v>3</v>
      </c>
    </row>
    <row r="30" spans="1:5">
      <c r="A30" s="41" t="s">
        <v>129</v>
      </c>
      <c r="B30" s="31" t="s">
        <v>33</v>
      </c>
      <c r="C30" s="107"/>
      <c r="D30" s="36" t="s">
        <v>115</v>
      </c>
      <c r="E30" s="36">
        <v>3.5</v>
      </c>
    </row>
    <row r="31" spans="1:5">
      <c r="A31" s="41" t="s">
        <v>130</v>
      </c>
      <c r="B31" s="31" t="s">
        <v>33</v>
      </c>
      <c r="C31" s="107"/>
      <c r="D31" s="36" t="s">
        <v>112</v>
      </c>
      <c r="E31" s="36">
        <v>7</v>
      </c>
    </row>
    <row r="32" spans="1:5">
      <c r="A32" s="41" t="s">
        <v>131</v>
      </c>
      <c r="B32" s="31" t="s">
        <v>33</v>
      </c>
      <c r="C32" s="107"/>
      <c r="D32" s="36" t="s">
        <v>115</v>
      </c>
      <c r="E32" s="36">
        <v>3.5</v>
      </c>
    </row>
    <row r="33" spans="1:5">
      <c r="A33" s="41" t="s">
        <v>132</v>
      </c>
      <c r="B33" s="31" t="s">
        <v>33</v>
      </c>
      <c r="C33" s="107"/>
      <c r="D33" s="36" t="s">
        <v>115</v>
      </c>
      <c r="E33" s="36">
        <v>2.5</v>
      </c>
    </row>
    <row r="34" spans="1:5">
      <c r="A34" s="41" t="s">
        <v>133</v>
      </c>
      <c r="B34" s="31" t="s">
        <v>33</v>
      </c>
      <c r="C34" s="107"/>
      <c r="D34" s="36" t="s">
        <v>115</v>
      </c>
      <c r="E34" s="36">
        <v>3.5</v>
      </c>
    </row>
    <row r="35" spans="1:5">
      <c r="A35" s="41" t="s">
        <v>134</v>
      </c>
      <c r="B35" s="31" t="s">
        <v>33</v>
      </c>
      <c r="C35" s="107"/>
      <c r="D35" s="36" t="s">
        <v>115</v>
      </c>
      <c r="E35" s="36">
        <v>3</v>
      </c>
    </row>
    <row r="36" spans="1:5">
      <c r="A36" s="41" t="s">
        <v>135</v>
      </c>
      <c r="B36" s="31" t="s">
        <v>33</v>
      </c>
      <c r="C36" s="107"/>
      <c r="D36" s="36" t="s">
        <v>115</v>
      </c>
      <c r="E36" s="36">
        <v>3</v>
      </c>
    </row>
    <row r="37" spans="1:5">
      <c r="A37" s="41" t="s">
        <v>136</v>
      </c>
      <c r="B37" s="31" t="s">
        <v>33</v>
      </c>
      <c r="C37" s="107"/>
      <c r="D37" s="36" t="s">
        <v>115</v>
      </c>
      <c r="E37" s="36">
        <v>3.5</v>
      </c>
    </row>
    <row r="38" spans="1:5">
      <c r="A38" s="41" t="s">
        <v>137</v>
      </c>
      <c r="B38" s="31" t="s">
        <v>33</v>
      </c>
      <c r="C38" s="107"/>
      <c r="D38" s="36" t="s">
        <v>115</v>
      </c>
      <c r="E38" s="36">
        <v>3.5</v>
      </c>
    </row>
    <row r="39" spans="1:5">
      <c r="A39" s="26" t="s">
        <v>35</v>
      </c>
      <c r="B39" s="24" t="s">
        <v>138</v>
      </c>
      <c r="C39" s="28">
        <v>1</v>
      </c>
      <c r="D39" s="24"/>
      <c r="E39" s="24"/>
    </row>
    <row r="40" spans="1:5">
      <c r="A40" s="33" t="s">
        <v>55</v>
      </c>
      <c r="B40" s="27"/>
      <c r="C40" s="34">
        <f>SUM(C39,C12)</f>
        <v>41</v>
      </c>
      <c r="D40" s="29"/>
      <c r="E40" s="24"/>
    </row>
    <row r="42" spans="1:5">
      <c r="A42" s="35"/>
    </row>
  </sheetData>
  <mergeCells count="3">
    <mergeCell ref="A2:E2"/>
    <mergeCell ref="A13:E13"/>
    <mergeCell ref="C14:C38"/>
  </mergeCells>
  <phoneticPr fontId="21" type="noConversion"/>
  <pageMargins left="0.7" right="0.7" top="0.75" bottom="0.75" header="0.3" footer="0.3"/>
  <pageSetup paperSize="9" scale="86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9"/>
  <sheetViews>
    <sheetView workbookViewId="0">
      <selection activeCell="A7" sqref="A7:XFD7"/>
    </sheetView>
  </sheetViews>
  <sheetFormatPr defaultColWidth="11" defaultRowHeight="14.25"/>
  <cols>
    <col min="1" max="1" width="61.375" customWidth="1"/>
    <col min="2" max="2" width="15" customWidth="1"/>
    <col min="4" max="4" width="68.75" customWidth="1"/>
  </cols>
  <sheetData>
    <row r="1" spans="1:5" s="42" customFormat="1" ht="15.75">
      <c r="A1" s="53" t="s">
        <v>22</v>
      </c>
      <c r="B1" s="53" t="s">
        <v>23</v>
      </c>
      <c r="C1" s="53" t="s">
        <v>24</v>
      </c>
      <c r="D1" s="53" t="s">
        <v>25</v>
      </c>
      <c r="E1" s="54"/>
    </row>
    <row r="2" spans="1:5" ht="15.75">
      <c r="A2" s="97" t="s">
        <v>26</v>
      </c>
      <c r="B2" s="98"/>
      <c r="C2" s="98"/>
      <c r="D2" s="98"/>
      <c r="E2" s="99"/>
    </row>
    <row r="3" spans="1:5" ht="18" customHeight="1">
      <c r="A3" s="48" t="s">
        <v>62</v>
      </c>
      <c r="B3" s="48" t="s">
        <v>28</v>
      </c>
      <c r="C3" s="48">
        <v>10</v>
      </c>
      <c r="D3" s="48" t="s">
        <v>63</v>
      </c>
      <c r="E3" s="59" t="s">
        <v>29</v>
      </c>
    </row>
    <row r="4" spans="1:5" ht="18" customHeight="1">
      <c r="A4" s="48" t="s">
        <v>64</v>
      </c>
      <c r="B4" s="48" t="s">
        <v>28</v>
      </c>
      <c r="C4" s="48">
        <v>10</v>
      </c>
      <c r="D4" s="48" t="s">
        <v>65</v>
      </c>
      <c r="E4" s="59" t="s">
        <v>29</v>
      </c>
    </row>
    <row r="5" spans="1:5" ht="18" customHeight="1">
      <c r="A5" s="48" t="s">
        <v>66</v>
      </c>
      <c r="B5" s="83" t="s">
        <v>163</v>
      </c>
      <c r="C5" s="48">
        <v>0.3</v>
      </c>
      <c r="D5" s="48" t="s">
        <v>67</v>
      </c>
      <c r="E5" s="59" t="s">
        <v>31</v>
      </c>
    </row>
    <row r="6" spans="1:5">
      <c r="A6" s="12" t="s">
        <v>35</v>
      </c>
      <c r="B6" s="13"/>
      <c r="C6" s="14">
        <f>SUM(C3:C5)</f>
        <v>20.3</v>
      </c>
      <c r="D6" s="3"/>
      <c r="E6" s="3"/>
    </row>
    <row r="7" spans="1:5">
      <c r="A7" s="18" t="s">
        <v>55</v>
      </c>
      <c r="B7" s="13"/>
      <c r="C7" s="19">
        <v>20.3</v>
      </c>
      <c r="D7" s="5"/>
      <c r="E7" s="3"/>
    </row>
    <row r="9" spans="1:5">
      <c r="A9" s="47"/>
    </row>
  </sheetData>
  <mergeCells count="1">
    <mergeCell ref="A2:E2"/>
  </mergeCells>
  <phoneticPr fontId="21" type="noConversion"/>
  <pageMargins left="0.7" right="0.7" top="0.75" bottom="0.75" header="0.3" footer="0.3"/>
  <pageSetup paperSize="9" scale="76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8"/>
  <sheetViews>
    <sheetView workbookViewId="0">
      <selection activeCell="C4" sqref="C4"/>
    </sheetView>
  </sheetViews>
  <sheetFormatPr defaultColWidth="11" defaultRowHeight="14.25"/>
  <cols>
    <col min="1" max="1" width="61.375" style="1" customWidth="1"/>
    <col min="2" max="2" width="15" style="1" customWidth="1"/>
    <col min="3" max="3" width="11" style="1"/>
    <col min="4" max="4" width="50.125" style="1" customWidth="1"/>
    <col min="5" max="16384" width="11" style="1"/>
  </cols>
  <sheetData>
    <row r="1" spans="1:5" ht="15.75">
      <c r="A1" s="22" t="s">
        <v>22</v>
      </c>
      <c r="B1" s="22" t="s">
        <v>23</v>
      </c>
      <c r="C1" s="22" t="s">
        <v>24</v>
      </c>
      <c r="D1" s="23" t="s">
        <v>56</v>
      </c>
      <c r="E1" s="24"/>
    </row>
    <row r="2" spans="1:5" ht="15.75">
      <c r="A2" s="103" t="s">
        <v>26</v>
      </c>
      <c r="B2" s="104"/>
      <c r="C2" s="104"/>
      <c r="D2" s="104"/>
      <c r="E2" s="105"/>
    </row>
    <row r="3" spans="1:5">
      <c r="A3" s="70" t="s">
        <v>162</v>
      </c>
      <c r="B3" s="49" t="s">
        <v>59</v>
      </c>
      <c r="C3" s="49">
        <v>12.5</v>
      </c>
      <c r="D3" s="70" t="s">
        <v>161</v>
      </c>
      <c r="E3" s="32" t="s">
        <v>34</v>
      </c>
    </row>
    <row r="4" spans="1:5" ht="28.5">
      <c r="A4" s="48" t="s">
        <v>93</v>
      </c>
      <c r="B4" s="50" t="s">
        <v>28</v>
      </c>
      <c r="C4" s="51">
        <v>1</v>
      </c>
      <c r="D4" s="48" t="s">
        <v>61</v>
      </c>
      <c r="E4" s="32" t="s">
        <v>29</v>
      </c>
    </row>
    <row r="5" spans="1:5" customFormat="1">
      <c r="A5" s="26" t="s">
        <v>35</v>
      </c>
      <c r="B5" s="27"/>
      <c r="C5" s="28">
        <f>SUM(C3:C4)</f>
        <v>13.5</v>
      </c>
      <c r="D5" s="24"/>
      <c r="E5" s="24"/>
    </row>
    <row r="6" spans="1:5">
      <c r="A6" s="18" t="s">
        <v>55</v>
      </c>
      <c r="B6" s="13"/>
      <c r="C6" s="19">
        <f>C5</f>
        <v>13.5</v>
      </c>
      <c r="D6" s="5"/>
      <c r="E6" s="3"/>
    </row>
    <row r="8" spans="1:5">
      <c r="A8" s="35"/>
    </row>
  </sheetData>
  <mergeCells count="1">
    <mergeCell ref="A2:E2"/>
  </mergeCells>
  <phoneticPr fontId="21" type="noConversion"/>
  <pageMargins left="0.7" right="0.7" top="0.75" bottom="0.75" header="0.3" footer="0.3"/>
  <pageSetup paperSize="9" scale="86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9"/>
  <sheetViews>
    <sheetView workbookViewId="0">
      <selection activeCell="A3" sqref="A3:F3"/>
    </sheetView>
  </sheetViews>
  <sheetFormatPr defaultColWidth="11" defaultRowHeight="14.25"/>
  <cols>
    <col min="1" max="1" width="61.375" style="1" customWidth="1"/>
    <col min="2" max="2" width="15" style="1" customWidth="1"/>
    <col min="3" max="3" width="11" style="1"/>
    <col min="4" max="4" width="50.125" style="1" customWidth="1"/>
    <col min="5" max="16384" width="11" style="1"/>
  </cols>
  <sheetData>
    <row r="1" spans="1:6" ht="15.75">
      <c r="A1" s="22" t="s">
        <v>22</v>
      </c>
      <c r="B1" s="22" t="s">
        <v>23</v>
      </c>
      <c r="C1" s="22" t="s">
        <v>24</v>
      </c>
      <c r="D1" s="23" t="s">
        <v>56</v>
      </c>
      <c r="E1" s="24"/>
    </row>
    <row r="2" spans="1:6" ht="15.75">
      <c r="A2" s="103" t="s">
        <v>26</v>
      </c>
      <c r="B2" s="104"/>
      <c r="C2" s="104"/>
      <c r="D2" s="104"/>
      <c r="E2" s="105"/>
    </row>
    <row r="3" spans="1:6" ht="33" customHeight="1">
      <c r="A3" s="48" t="s">
        <v>60</v>
      </c>
      <c r="B3" s="50" t="s">
        <v>28</v>
      </c>
      <c r="C3" s="51">
        <v>1.5</v>
      </c>
      <c r="D3" s="48" t="s">
        <v>79</v>
      </c>
      <c r="E3" s="32" t="s">
        <v>29</v>
      </c>
      <c r="F3" s="76" t="s">
        <v>167</v>
      </c>
    </row>
    <row r="4" spans="1:6">
      <c r="A4" s="26" t="s">
        <v>35</v>
      </c>
      <c r="B4" s="27"/>
      <c r="C4" s="28">
        <v>1.5</v>
      </c>
      <c r="D4" s="24"/>
      <c r="E4" s="24"/>
    </row>
    <row r="5" spans="1:6" ht="15.75">
      <c r="A5" s="103" t="s">
        <v>37</v>
      </c>
      <c r="B5" s="104"/>
      <c r="C5" s="104"/>
      <c r="D5" s="104"/>
      <c r="E5" s="105"/>
    </row>
    <row r="6" spans="1:6" ht="15.75">
      <c r="A6" s="48" t="s">
        <v>80</v>
      </c>
      <c r="B6" s="48" t="s">
        <v>28</v>
      </c>
      <c r="C6" s="106">
        <v>3</v>
      </c>
      <c r="D6" s="48" t="s">
        <v>39</v>
      </c>
      <c r="E6" s="52">
        <v>16</v>
      </c>
    </row>
    <row r="7" spans="1:6" ht="15.75">
      <c r="A7" s="48" t="s">
        <v>81</v>
      </c>
      <c r="B7" s="48" t="s">
        <v>28</v>
      </c>
      <c r="C7" s="107"/>
      <c r="D7" s="48" t="s">
        <v>39</v>
      </c>
      <c r="E7" s="52">
        <v>16</v>
      </c>
    </row>
    <row r="8" spans="1:6" ht="15.75">
      <c r="A8" s="48" t="s">
        <v>82</v>
      </c>
      <c r="B8" s="48" t="s">
        <v>41</v>
      </c>
      <c r="C8" s="107"/>
      <c r="D8" s="48" t="s">
        <v>44</v>
      </c>
      <c r="E8" s="52">
        <v>18.5</v>
      </c>
    </row>
    <row r="9" spans="1:6" ht="15.75">
      <c r="A9" s="48" t="s">
        <v>83</v>
      </c>
      <c r="B9" s="48" t="s">
        <v>41</v>
      </c>
      <c r="C9" s="107"/>
      <c r="D9" s="48" t="s">
        <v>44</v>
      </c>
      <c r="E9" s="52">
        <v>72</v>
      </c>
    </row>
    <row r="10" spans="1:6" ht="15.75">
      <c r="A10" s="48" t="s">
        <v>84</v>
      </c>
      <c r="B10" s="48" t="s">
        <v>41</v>
      </c>
      <c r="C10" s="107"/>
      <c r="D10" s="48" t="s">
        <v>44</v>
      </c>
      <c r="E10" s="52">
        <v>3</v>
      </c>
    </row>
    <row r="11" spans="1:6" ht="15.75">
      <c r="A11" s="48" t="s">
        <v>85</v>
      </c>
      <c r="B11" s="48" t="s">
        <v>41</v>
      </c>
      <c r="C11" s="107"/>
      <c r="D11" s="48" t="s">
        <v>42</v>
      </c>
      <c r="E11" s="52">
        <v>20</v>
      </c>
    </row>
    <row r="12" spans="1:6" ht="15.75">
      <c r="A12" s="70" t="s">
        <v>153</v>
      </c>
      <c r="B12" s="48" t="s">
        <v>41</v>
      </c>
      <c r="C12" s="107"/>
      <c r="D12" s="48" t="s">
        <v>44</v>
      </c>
      <c r="E12" s="52">
        <v>9</v>
      </c>
    </row>
    <row r="13" spans="1:6" ht="15.75">
      <c r="A13" s="48" t="s">
        <v>86</v>
      </c>
      <c r="B13" s="48" t="s">
        <v>41</v>
      </c>
      <c r="C13" s="107"/>
      <c r="D13" s="48" t="s">
        <v>87</v>
      </c>
      <c r="E13" s="52">
        <v>14</v>
      </c>
      <c r="F13" s="76" t="s">
        <v>167</v>
      </c>
    </row>
    <row r="14" spans="1:6" ht="15.75">
      <c r="A14" s="48" t="s">
        <v>88</v>
      </c>
      <c r="B14" s="48" t="s">
        <v>41</v>
      </c>
      <c r="C14" s="107"/>
      <c r="D14" s="48" t="s">
        <v>89</v>
      </c>
      <c r="E14" s="52">
        <v>2</v>
      </c>
      <c r="F14" s="76" t="s">
        <v>167</v>
      </c>
    </row>
    <row r="15" spans="1:6" ht="15.75">
      <c r="A15" s="48" t="s">
        <v>90</v>
      </c>
      <c r="B15" s="48" t="s">
        <v>33</v>
      </c>
      <c r="C15" s="108"/>
      <c r="D15" s="48" t="s">
        <v>91</v>
      </c>
      <c r="E15" s="52">
        <v>3</v>
      </c>
      <c r="F15" s="76" t="s">
        <v>167</v>
      </c>
    </row>
    <row r="16" spans="1:6">
      <c r="A16" s="26" t="s">
        <v>35</v>
      </c>
      <c r="B16" s="24" t="s">
        <v>92</v>
      </c>
      <c r="C16" s="28">
        <v>3</v>
      </c>
      <c r="D16" s="24"/>
      <c r="E16" s="24"/>
    </row>
    <row r="17" spans="1:5">
      <c r="A17" s="33" t="s">
        <v>55</v>
      </c>
      <c r="B17" s="27"/>
      <c r="C17" s="34">
        <f>SUM(C4,C16)</f>
        <v>4.5</v>
      </c>
      <c r="D17" s="29"/>
      <c r="E17" s="24"/>
    </row>
    <row r="19" spans="1:5">
      <c r="A19" s="35"/>
    </row>
  </sheetData>
  <mergeCells count="3">
    <mergeCell ref="A2:E2"/>
    <mergeCell ref="A5:E5"/>
    <mergeCell ref="C6:C15"/>
  </mergeCells>
  <phoneticPr fontId="21" type="noConversion"/>
  <pageMargins left="0.7" right="0.7" top="0.75" bottom="0.75" header="0.3" footer="0.3"/>
  <pageSetup paperSize="9" scale="8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商务英语（中外合作办学推免名单</vt:lpstr>
      <vt:lpstr>总分计算</vt:lpstr>
      <vt:lpstr>廖锦欣加分项</vt:lpstr>
      <vt:lpstr>陈沛璇加分项</vt:lpstr>
      <vt:lpstr>孔德政加分项</vt:lpstr>
      <vt:lpstr>黄宇圆加分项</vt:lpstr>
      <vt:lpstr>罗为之加分项</vt:lpstr>
      <vt:lpstr>刘恒熙加分项</vt:lpstr>
      <vt:lpstr>黄梓傲加分项</vt:lpstr>
      <vt:lpstr>李昕璇加分项</vt:lpstr>
      <vt:lpstr>吴依涵加分项</vt:lpstr>
      <vt:lpstr>陈艺丹加分项</vt:lpstr>
      <vt:lpstr>'商务英语（中外合作办学推免名单'!Print_Titles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POPPYboy Wang</dc:creator>
  <cp:lastModifiedBy>POPPYboy Wang</cp:lastModifiedBy>
  <cp:lastPrinted>2026-09-06T02:51:52Z</cp:lastPrinted>
  <dcterms:created xsi:type="dcterms:W3CDTF">2022-09-07T03:42:00Z</dcterms:created>
  <dcterms:modified xsi:type="dcterms:W3CDTF">2026-09-08T09:05:16Z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7FD6EC8041E94F81BDC63BA5453082AD_12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  <property fmtid="{D5CDD505-2E9C-101B-9397-08002B2CF9AE}" pid="5" name="_MarkAsFinal">
    <vt:bool>true</vt:bool>
  </property>
</Properties>
</file>